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6"/>
  </bookViews>
  <sheets>
    <sheet name="1.Жалобы" sheetId="1" r:id="rId1"/>
    <sheet name="2.Проверки" sheetId="2" r:id="rId2"/>
    <sheet name="3.Предписания" sheetId="3" r:id="rId3"/>
    <sheet name="4.Иные" sheetId="4" r:id="rId4"/>
    <sheet name="5.Реестр" sheetId="5" r:id="rId5"/>
    <sheet name="6.КоАП" sheetId="6" r:id="rId6"/>
    <sheet name="7.Суды обжалование" sheetId="7" r:id="rId7"/>
    <sheet name="8.Суды инициативные" sheetId="8" r:id="rId8"/>
  </sheets>
  <definedNames>
    <definedName name="_xlnm.Print_Area" localSheetId="1">'2.Проверки'!$A$1:$V$37</definedName>
    <definedName name="Z_0FE12176_AFB9_4DD1_AAC7_5D3D5349C621__wvu_PrintArea" localSheetId="1">'2.Проверки'!$A$1:$V$37</definedName>
  </definedNames>
  <calcPr fullCalcOnLoad="1"/>
</workbook>
</file>

<file path=xl/sharedStrings.xml><?xml version="1.0" encoding="utf-8"?>
<sst xmlns="http://schemas.openxmlformats.org/spreadsheetml/2006/main" count="345" uniqueCount="221">
  <si>
    <t>ОКРЗ</t>
  </si>
  <si>
    <t xml:space="preserve"> (наименование территориального органа, структурного подразделения ФАС России)</t>
  </si>
  <si>
    <r>
      <t>Форма № 7</t>
    </r>
    <r>
      <rPr>
        <b/>
        <sz val="10"/>
        <rFont val="Arial"/>
        <family val="2"/>
      </rPr>
      <t xml:space="preserve"> </t>
    </r>
  </si>
  <si>
    <t xml:space="preserve"> </t>
  </si>
  <si>
    <t>Отчет о работе по контролю в сфере закупок товаров, работ, услуг</t>
  </si>
  <si>
    <t>Таблица № 1 к форме № 7</t>
  </si>
  <si>
    <t>Период с</t>
  </si>
  <si>
    <t>по</t>
  </si>
  <si>
    <t>Отчет о работе по обеспечению защиты прав и законных 
интересов участников закупок</t>
  </si>
  <si>
    <t>фед</t>
  </si>
  <si>
    <t>суб</t>
  </si>
  <si>
    <t>мун</t>
  </si>
  <si>
    <t>Всего</t>
  </si>
  <si>
    <t>А</t>
  </si>
  <si>
    <t>Б</t>
  </si>
  <si>
    <t>1</t>
  </si>
  <si>
    <t>Поступило жалоб</t>
  </si>
  <si>
    <t>2</t>
  </si>
  <si>
    <t>Возвращено</t>
  </si>
  <si>
    <t>3</t>
  </si>
  <si>
    <t>Отозвано заявителями</t>
  </si>
  <si>
    <t>4</t>
  </si>
  <si>
    <t>Направленно материалов по результатам рассмотрения жалоб в правоохранительные органы</t>
  </si>
  <si>
    <t>5</t>
  </si>
  <si>
    <t>Признано необоснованными</t>
  </si>
  <si>
    <t>6</t>
  </si>
  <si>
    <t>Признано обоснованными ( в том числе частично обоснованными)</t>
  </si>
  <si>
    <t>в процентах от рассмотренных жалоб</t>
  </si>
  <si>
    <t>6.А</t>
  </si>
  <si>
    <t xml:space="preserve">Количество закупок с нарушениями, выявленными  в результате рассмотрения жалоб и проведения внеплановых проверок при рассмотрении жалоб </t>
  </si>
  <si>
    <t>7</t>
  </si>
  <si>
    <t>Выдано предписаний</t>
  </si>
  <si>
    <t>8</t>
  </si>
  <si>
    <t>Выявлено нарушений (всего)</t>
  </si>
  <si>
    <t>в том числе:</t>
  </si>
  <si>
    <t>8.1</t>
  </si>
  <si>
    <t>нарушения в части размещения информации в единой информационной системе</t>
  </si>
  <si>
    <t>8.2</t>
  </si>
  <si>
    <t>нарушения порядка выбора способа определения поставщика (подрядчика исполнителя)</t>
  </si>
  <si>
    <t>8.3</t>
  </si>
  <si>
    <t>нарушения порядка отбора участников закупок</t>
  </si>
  <si>
    <t>8.4</t>
  </si>
  <si>
    <t xml:space="preserve">нарушения в части установления требований в документации о закупках, влекущие ограничение количества участников закупок, а также установления в документации о конкурсах, аукционах, запросе котировок, запросе предложений требований, не предусмотренных законодательством Российской Федерации о контрактной системе. </t>
  </si>
  <si>
    <t>8.5</t>
  </si>
  <si>
    <t xml:space="preserve">нарушения порядка заключения контракта или неправомерное изменение его условий, а также заключение контракта с нарушением объявленных условий закупок </t>
  </si>
  <si>
    <t>8.6</t>
  </si>
  <si>
    <t>Иные нарушения</t>
  </si>
  <si>
    <t xml:space="preserve">Таблица № 2 к форме № 7 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</si>
  <si>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</si>
  <si>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</si>
  <si>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</si>
  <si>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 xml:space="preserve">плановые </t>
  </si>
  <si>
    <t>внеплановые</t>
  </si>
  <si>
    <t>ВСЕГО</t>
  </si>
  <si>
    <t>ОБЩИЙ ИТОГ</t>
  </si>
  <si>
    <t>выездные</t>
  </si>
  <si>
    <t>не выездные</t>
  </si>
  <si>
    <t>всего</t>
  </si>
  <si>
    <t>Осуществлено проверок</t>
  </si>
  <si>
    <t>Выдано решений по текущим закупкам</t>
  </si>
  <si>
    <t>Проверено закупок</t>
  </si>
  <si>
    <t>Количество закупок с нарушениями, выявленными  в результате осуществления проверок</t>
  </si>
  <si>
    <t>в процентах от проверенных закупок</t>
  </si>
  <si>
    <t>Выявлено нарушений</t>
  </si>
  <si>
    <t>6.1</t>
  </si>
  <si>
    <t>6.2</t>
  </si>
  <si>
    <t>6.3</t>
  </si>
  <si>
    <t>6.4</t>
  </si>
  <si>
    <t>нарушения в части установления требований в документации о закупках, влекущие ограничение количества участников закупок</t>
  </si>
  <si>
    <t>6.5</t>
  </si>
  <si>
    <t>6.6</t>
  </si>
  <si>
    <t>иные нарушения</t>
  </si>
  <si>
    <t>Примечания: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</si>
  <si>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</si>
  <si>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</si>
  <si>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</si>
  <si>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</si>
  <si>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>Таблица № 3 к форме №7</t>
  </si>
  <si>
    <t>Отчет об исполнении предписаний</t>
  </si>
  <si>
    <t>Вего</t>
  </si>
  <si>
    <t>в т.ч. По результатам рассмотрения жалоб</t>
  </si>
  <si>
    <t>в т.ч. По результатам проведенных проверок</t>
  </si>
  <si>
    <t>в т.ч. по результатам рассмотрения обращений о включении в РНП</t>
  </si>
  <si>
    <t>Пер</t>
  </si>
  <si>
    <t>Исполнено предписаний, выданных в отчетном периоде</t>
  </si>
  <si>
    <t>В процессе исполнения</t>
  </si>
  <si>
    <t>Исполнено предписаний в отчетном периоде, выданных в предыдущих периодах</t>
  </si>
  <si>
    <t>Обжаловано в суд</t>
  </si>
  <si>
    <t>Поданы иски о понуждении к исполнению</t>
  </si>
  <si>
    <t>Таблица № 4 к форме № 7</t>
  </si>
  <si>
    <t>Отчет об осуществлении иных контрольных функций сфере закупок</t>
  </si>
  <si>
    <t>№ п/п</t>
  </si>
  <si>
    <t>Виды контрольных мероприятий</t>
  </si>
  <si>
    <t>Количество (шт.)</t>
  </si>
  <si>
    <t>Рассмотрено обращений о согласовании возможности заключения государственного контракта с единственным поставщиком (подрядчиком, исполнителем)</t>
  </si>
  <si>
    <t>Согласовано</t>
  </si>
  <si>
    <t>Отказано в согласовании</t>
  </si>
  <si>
    <t>Рассмотрено уведомлений об осуществлении закупки у единственного поставщика (подрядчика, исполнителя)</t>
  </si>
  <si>
    <t>Количество закупок осуществленных с нарушением</t>
  </si>
  <si>
    <t>Поступило обращений о согласовании проведения закрытых закупок</t>
  </si>
  <si>
    <t xml:space="preserve">Обращений возвращено </t>
  </si>
  <si>
    <t>Таблица № 5 к форме № 7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</si>
  <si>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</si>
  <si>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</si>
  <si>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</si>
  <si>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 xml:space="preserve">Контракт расторгнут (в связи с односторонним отказом заказчика от исполнения контракта) </t>
  </si>
  <si>
    <t>Контракт расторгнут (по решению суда)</t>
  </si>
  <si>
    <t>отч. пер.</t>
  </si>
  <si>
    <t>Обращений рассмотрено</t>
  </si>
  <si>
    <t>1а</t>
  </si>
  <si>
    <t>Выдано предписаний по результатам рассмотрений обращений о включении в РНП</t>
  </si>
  <si>
    <t xml:space="preserve">Включено в реестр </t>
  </si>
  <si>
    <t>Отказано в включении в реестр</t>
  </si>
  <si>
    <t>Количество обращений, в результате рассмотрения которых, установлено нарушение порядка расторжения контракта и принято решение об отказе в включении сведений в реестр</t>
  </si>
  <si>
    <t>Всего лиц в реестре недобросовестных поставщиков на отчетную дату</t>
  </si>
  <si>
    <t>Таблица 6 Форма № 7</t>
  </si>
  <si>
    <r>
      <t xml:space="preserve">Отчет о  применении мер административной ответственности за нарушение законодательства о закупках за </t>
    </r>
    <r>
      <rPr>
        <b/>
        <u val="single"/>
        <sz val="11"/>
        <rFont val="Times New Roman"/>
        <family val="1"/>
      </rPr>
      <t>II квартал 2014 года</t>
    </r>
    <r>
      <rPr>
        <b/>
        <sz val="11"/>
        <rFont val="Times New Roman"/>
        <family val="1"/>
      </rPr>
      <t xml:space="preserve"> (период отчета)</t>
    </r>
  </si>
  <si>
    <t xml:space="preserve">Выявленные нарушения </t>
  </si>
  <si>
    <t>Воз
буж-
дено
дел (состав-
лено прото-
колов)</t>
  </si>
  <si>
    <t>Отказано в возбуждении дела</t>
  </si>
  <si>
    <t>Пере-
дано на рассмот-
рение суда</t>
  </si>
  <si>
    <t>Прекращено
дел</t>
  </si>
  <si>
    <t xml:space="preserve">Выдано поста-
новле-
ний о наложе-
нии штрафа
</t>
  </si>
  <si>
    <t>Исполнено постановлений о наложении штрафа</t>
  </si>
  <si>
    <t>Поста-
новле-
ния о наложе-
нии штрафа в стадии испол-
нения</t>
  </si>
  <si>
    <t>Не ис-
полнено
поста-
новле-
ний о
наложе-
нии
штрафа</t>
  </si>
  <si>
    <t>Обжаловано в суд или вышестоящему должностному лицу постановлений</t>
  </si>
  <si>
    <t xml:space="preserve">Отменено 
постановлений 
полностью </t>
  </si>
  <si>
    <t>Отменено 
постановлений 
в связи с малозначительностью 
правонарушения</t>
  </si>
  <si>
    <t>Сумма штрафа, подлежащего к взысканию с учетом судебного решения
(тыс. руб.)</t>
  </si>
  <si>
    <t>Сумма
уплачен-
ного
штрафа
(тыс. руб.)</t>
  </si>
  <si>
    <t xml:space="preserve">Число привле-
ченных к админи-
стративной ответст-
венности </t>
  </si>
  <si>
    <t>в т.ч. в связи с мало-
значительностью право-
наруше-
ния</t>
  </si>
  <si>
    <t>кол-во</t>
  </si>
  <si>
    <t>сумма 
(тыс. руб.)</t>
  </si>
  <si>
    <t>выдан-
ных в 
предыду-
щем
периоде</t>
  </si>
  <si>
    <t>выдан-
ных в 
отчет-
ном
периоде</t>
  </si>
  <si>
    <t>граждан, чел.</t>
  </si>
  <si>
    <t>должно-
стных лиц, 
чел.</t>
  </si>
  <si>
    <t>юриди-
ческих лиц, един.</t>
  </si>
  <si>
    <t>ст. 7.29</t>
  </si>
  <si>
    <t>ч.2 ст. 7.29</t>
  </si>
  <si>
    <t>ч.2.1 ст. 7.29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</si>
  <si>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</si>
  <si>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</si>
  <si>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</si>
  <si>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</si>
  <si>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</si>
  <si>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</si>
  <si>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</si>
  <si>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</si>
  <si>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</si>
  <si>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</si>
  <si>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</si>
  <si>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ч.6 ст. 7.30</t>
  </si>
  <si>
    <t>ч.7 ст. 7.30</t>
  </si>
  <si>
    <t>ч.8 ст.7.30</t>
  </si>
  <si>
    <t>ч.10 ст. 7.30</t>
  </si>
  <si>
    <t>ч.11 ст.7.30</t>
  </si>
  <si>
    <t>ч.13 ст. 7.30</t>
  </si>
  <si>
    <t>ч.14 ст. 7.30</t>
  </si>
  <si>
    <t>ст. 7.31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</si>
  <si>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</si>
  <si>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</si>
  <si>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</si>
  <si>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</si>
  <si>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</si>
  <si>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</si>
  <si>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ст.7.32</t>
  </si>
  <si>
    <t>ч.2 ст.7.32</t>
  </si>
  <si>
    <t>ч.3 ст.7.32</t>
  </si>
  <si>
    <t>ч.4 ст.7.32</t>
  </si>
  <si>
    <t>ч.5 ст.7.32</t>
  </si>
  <si>
    <t>ст. 19.7.4</t>
  </si>
  <si>
    <t>ч. 7 ст. 19.5</t>
  </si>
  <si>
    <t>ст. 19.7.2</t>
  </si>
  <si>
    <t>Всего:</t>
  </si>
  <si>
    <t>Примечание</t>
  </si>
  <si>
    <t>Исполнитель ____________________</t>
  </si>
  <si>
    <t>Телефон ___________________</t>
  </si>
  <si>
    <t>Руководитель _______________________</t>
  </si>
  <si>
    <t>окрз</t>
  </si>
  <si>
    <t>Таблица № 7 к форме № 7</t>
  </si>
  <si>
    <t>Отчет о прохождении решений и действий (бездействия) федерального органа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</si>
  <si>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</si>
  <si>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</si>
  <si>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</si>
  <si>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</si>
  <si>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</si>
  <si>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</si>
  <si>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</si>
  <si>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Решения (предписания)  выданные по результатам осуществленных проверок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</si>
  <si>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</si>
  <si>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</si>
  <si>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Решения о согласовании (об отказе в согласовании) возможности заключения контракта с единственным поставщиком (подрядчиком, исполнителем)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</si>
  <si>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</si>
  <si>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</si>
  <si>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</si>
  <si>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7.31.1 КоАП</t>
  </si>
  <si>
    <t>Постановления о назначении административного наказания в соответствии со ст. 7.32 КоАП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</si>
  <si>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</si>
  <si>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</si>
  <si>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</si>
  <si>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</si>
  <si>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Таблица № 8 к форме № 7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</si>
  <si>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закупок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</si>
  <si>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</si>
  <si>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</si>
  <si>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</si>
  <si>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</si>
  <si>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</si>
  <si>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</si>
  <si>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</si>
  <si>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</si>
  <si>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</si>
  <si>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Исковые заявления о признании закупки недействительной</t>
  </si>
  <si>
    <t>Исковые заявления о понуждении исполнения предписания</t>
  </si>
  <si>
    <t>Исполнитель</t>
  </si>
  <si>
    <t>телефон</t>
  </si>
  <si>
    <t>Руководитель</t>
  </si>
  <si>
    <t>телефон для справок в ФАС России 8 (499) 755-23-23, 8 (910) 402-49-88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</si>
</sst>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#,##0"/>
    <numFmt numFmtId="168" formatCode="0%"/>
    <numFmt numFmtId="169" formatCode="DD/MM/YY;@"/>
    <numFmt numFmtId="170" formatCode="0"/>
  </numFmts>
  <fonts count="25">
    <font>
      <sz val="10"/>
      <name val="Arial"/>
      <family val="2"/>
    </font>
    <font>
      <sz val="10"/>
      <name val="Arial Cyr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 Cyr"/>
      <family val="2"/>
    </font>
    <font>
      <sz val="10"/>
      <name val="Times New Roman CYR"/>
      <family val="1"/>
    </font>
    <font>
      <b/>
      <u val="single"/>
      <sz val="11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name val="Times New Roman CYR"/>
      <family val="1"/>
    </font>
    <font>
      <b/>
      <sz val="11"/>
      <color indexed="9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436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2" fillId="0" borderId="1" xfId="0" applyFont="1" applyBorder="1" applyAlignment="1" applyProtection="1">
      <alignment horizontal="center"/>
      <protection locked="0"/>
    </xf>
    <xf numFmtId="164" fontId="3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 horizontal="left" wrapText="1"/>
    </xf>
    <xf numFmtId="164" fontId="0" fillId="0" borderId="0" xfId="0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4" fontId="4" fillId="0" borderId="0" xfId="0" applyFont="1" applyAlignment="1">
      <alignment horizontal="left" vertical="top" wrapText="1"/>
    </xf>
    <xf numFmtId="164" fontId="0" fillId="0" borderId="0" xfId="0" applyFont="1" applyAlignment="1">
      <alignment horizontal="right" vertical="top" wrapText="1"/>
    </xf>
    <xf numFmtId="166" fontId="5" fillId="0" borderId="1" xfId="0" applyNumberFormat="1" applyFont="1" applyBorder="1" applyAlignment="1" applyProtection="1">
      <alignment/>
      <protection locked="0"/>
    </xf>
    <xf numFmtId="164" fontId="0" fillId="0" borderId="0" xfId="0" applyFont="1" applyAlignment="1">
      <alignment horizontal="center" vertical="top"/>
    </xf>
    <xf numFmtId="166" fontId="5" fillId="0" borderId="1" xfId="0" applyNumberFormat="1" applyFont="1" applyBorder="1" applyAlignment="1" applyProtection="1">
      <alignment horizontal="right"/>
      <protection locked="0"/>
    </xf>
    <xf numFmtId="164" fontId="4" fillId="0" borderId="0" xfId="0" applyFont="1" applyAlignment="1">
      <alignment horizontal="right"/>
    </xf>
    <xf numFmtId="165" fontId="0" fillId="0" borderId="0" xfId="0" applyNumberFormat="1" applyAlignment="1" applyProtection="1">
      <alignment horizontal="right"/>
      <protection/>
    </xf>
    <xf numFmtId="164" fontId="4" fillId="0" borderId="0" xfId="0" applyFont="1" applyBorder="1" applyAlignment="1" applyProtection="1">
      <alignment horizontal="center" wrapText="1"/>
      <protection/>
    </xf>
    <xf numFmtId="164" fontId="0" fillId="0" borderId="0" xfId="0" applyAlignment="1" applyProtection="1">
      <alignment/>
      <protection/>
    </xf>
    <xf numFmtId="165" fontId="0" fillId="2" borderId="2" xfId="0" applyNumberFormat="1" applyFill="1" applyBorder="1" applyAlignment="1" applyProtection="1">
      <alignment horizontal="center"/>
      <protection/>
    </xf>
    <xf numFmtId="164" fontId="3" fillId="2" borderId="3" xfId="0" applyFont="1" applyFill="1" applyBorder="1" applyAlignment="1" applyProtection="1">
      <alignment horizontal="center"/>
      <protection/>
    </xf>
    <xf numFmtId="164" fontId="3" fillId="0" borderId="3" xfId="0" applyFont="1" applyBorder="1" applyAlignment="1" applyProtection="1">
      <alignment horizontal="center"/>
      <protection/>
    </xf>
    <xf numFmtId="164" fontId="3" fillId="0" borderId="4" xfId="0" applyFont="1" applyBorder="1" applyAlignment="1" applyProtection="1">
      <alignment horizontal="center"/>
      <protection/>
    </xf>
    <xf numFmtId="164" fontId="3" fillId="3" borderId="5" xfId="0" applyFont="1" applyFill="1" applyBorder="1" applyAlignment="1" applyProtection="1">
      <alignment horizontal="center"/>
      <protection/>
    </xf>
    <xf numFmtId="165" fontId="6" fillId="0" borderId="6" xfId="0" applyNumberFormat="1" applyFont="1" applyBorder="1" applyAlignment="1" applyProtection="1">
      <alignment horizontal="center"/>
      <protection/>
    </xf>
    <xf numFmtId="164" fontId="6" fillId="0" borderId="7" xfId="0" applyFont="1" applyBorder="1" applyAlignment="1" applyProtection="1">
      <alignment horizontal="center"/>
      <protection/>
    </xf>
    <xf numFmtId="164" fontId="6" fillId="3" borderId="8" xfId="0" applyFont="1" applyFill="1" applyBorder="1" applyAlignment="1" applyProtection="1">
      <alignment horizontal="center"/>
      <protection/>
    </xf>
    <xf numFmtId="165" fontId="7" fillId="0" borderId="9" xfId="0" applyNumberFormat="1" applyFont="1" applyBorder="1" applyAlignment="1" applyProtection="1">
      <alignment horizontal="center"/>
      <protection/>
    </xf>
    <xf numFmtId="164" fontId="7" fillId="0" borderId="10" xfId="0" applyFont="1" applyBorder="1" applyAlignment="1" applyProtection="1">
      <alignment horizontal="left" vertical="center"/>
      <protection/>
    </xf>
    <xf numFmtId="167" fontId="8" fillId="0" borderId="10" xfId="0" applyNumberFormat="1" applyFont="1" applyBorder="1" applyAlignment="1" applyProtection="1">
      <alignment horizontal="center"/>
      <protection locked="0"/>
    </xf>
    <xf numFmtId="167" fontId="8" fillId="3" borderId="11" xfId="0" applyNumberFormat="1" applyFont="1" applyFill="1" applyBorder="1" applyAlignment="1" applyProtection="1">
      <alignment horizontal="center"/>
      <protection/>
    </xf>
    <xf numFmtId="164" fontId="8" fillId="3" borderId="11" xfId="0" applyFont="1" applyFill="1" applyBorder="1" applyAlignment="1" applyProtection="1">
      <alignment horizontal="center"/>
      <protection/>
    </xf>
    <xf numFmtId="164" fontId="9" fillId="0" borderId="10" xfId="0" applyFont="1" applyBorder="1" applyAlignment="1" applyProtection="1">
      <alignment horizontal="center"/>
      <protection locked="0"/>
    </xf>
    <xf numFmtId="165" fontId="7" fillId="0" borderId="9" xfId="0" applyNumberFormat="1" applyFont="1" applyBorder="1" applyAlignment="1" applyProtection="1">
      <alignment horizontal="center" vertical="top"/>
      <protection/>
    </xf>
    <xf numFmtId="164" fontId="7" fillId="3" borderId="10" xfId="0" applyFont="1" applyFill="1" applyBorder="1" applyAlignment="1" applyProtection="1">
      <alignment horizontal="left" vertical="center"/>
      <protection/>
    </xf>
    <xf numFmtId="168" fontId="8" fillId="3" borderId="10" xfId="0" applyNumberFormat="1" applyFont="1" applyFill="1" applyBorder="1" applyAlignment="1" applyProtection="1">
      <alignment horizontal="center"/>
      <protection/>
    </xf>
    <xf numFmtId="168" fontId="8" fillId="3" borderId="11" xfId="0" applyNumberFormat="1" applyFont="1" applyFill="1" applyBorder="1" applyAlignment="1" applyProtection="1">
      <alignment horizontal="center"/>
      <protection/>
    </xf>
    <xf numFmtId="164" fontId="7" fillId="0" borderId="10" xfId="0" applyFont="1" applyFill="1" applyBorder="1" applyAlignment="1" applyProtection="1">
      <alignment horizontal="left" vertical="center" wrapText="1"/>
      <protection/>
    </xf>
    <xf numFmtId="167" fontId="8" fillId="0" borderId="10" xfId="0" applyNumberFormat="1" applyFont="1" applyFill="1" applyBorder="1" applyAlignment="1" applyProtection="1">
      <alignment horizontal="center"/>
      <protection locked="0"/>
    </xf>
    <xf numFmtId="164" fontId="7" fillId="3" borderId="10" xfId="0" applyFont="1" applyFill="1" applyBorder="1" applyAlignment="1" applyProtection="1">
      <alignment horizontal="left" vertical="center" wrapText="1"/>
      <protection/>
    </xf>
    <xf numFmtId="167" fontId="8" fillId="3" borderId="10" xfId="0" applyNumberFormat="1" applyFont="1" applyFill="1" applyBorder="1" applyAlignment="1" applyProtection="1">
      <alignment horizontal="center"/>
      <protection/>
    </xf>
    <xf numFmtId="165" fontId="10" fillId="0" borderId="12" xfId="0" applyNumberFormat="1" applyFont="1" applyBorder="1" applyAlignment="1" applyProtection="1">
      <alignment horizontal="left"/>
      <protection/>
    </xf>
    <xf numFmtId="165" fontId="11" fillId="4" borderId="9" xfId="0" applyNumberFormat="1" applyFont="1" applyFill="1" applyBorder="1" applyAlignment="1" applyProtection="1">
      <alignment horizontal="center" vertical="top"/>
      <protection/>
    </xf>
    <xf numFmtId="164" fontId="11" fillId="4" borderId="10" xfId="0" applyFont="1" applyFill="1" applyBorder="1" applyAlignment="1" applyProtection="1">
      <alignment horizontal="left" vertical="center"/>
      <protection/>
    </xf>
    <xf numFmtId="167" fontId="11" fillId="4" borderId="10" xfId="0" applyNumberFormat="1" applyFont="1" applyFill="1" applyBorder="1" applyAlignment="1" applyProtection="1">
      <alignment horizontal="center"/>
      <protection locked="0"/>
    </xf>
    <xf numFmtId="165" fontId="11" fillId="4" borderId="10" xfId="0" applyNumberFormat="1" applyFont="1" applyFill="1" applyBorder="1" applyAlignment="1" applyProtection="1">
      <alignment horizontal="left" vertical="center"/>
      <protection/>
    </xf>
    <xf numFmtId="165" fontId="11" fillId="4" borderId="10" xfId="0" applyNumberFormat="1" applyFont="1" applyFill="1" applyBorder="1" applyAlignment="1" applyProtection="1">
      <alignment horizontal="left" vertical="top" wrapText="1"/>
      <protection/>
    </xf>
    <xf numFmtId="164" fontId="8" fillId="2" borderId="11" xfId="0" applyFont="1" applyFill="1" applyBorder="1" applyAlignment="1" applyProtection="1">
      <alignment horizontal="center"/>
      <protection/>
    </xf>
    <xf numFmtId="164" fontId="11" fillId="4" borderId="10" xfId="0" applyFont="1" applyFill="1" applyBorder="1" applyAlignment="1" applyProtection="1">
      <alignment horizontal="left" vertical="center" wrapText="1"/>
      <protection/>
    </xf>
    <xf numFmtId="165" fontId="11" fillId="4" borderId="13" xfId="0" applyNumberFormat="1" applyFont="1" applyFill="1" applyBorder="1" applyAlignment="1" applyProtection="1">
      <alignment horizontal="center" vertical="top"/>
      <protection/>
    </xf>
    <xf numFmtId="164" fontId="11" fillId="4" borderId="14" xfId="0" applyFont="1" applyFill="1" applyBorder="1" applyAlignment="1" applyProtection="1">
      <alignment horizontal="left" vertical="center"/>
      <protection/>
    </xf>
    <xf numFmtId="164" fontId="11" fillId="4" borderId="14" xfId="0" applyFont="1" applyFill="1" applyBorder="1" applyAlignment="1" applyProtection="1">
      <alignment horizontal="center"/>
      <protection locked="0"/>
    </xf>
    <xf numFmtId="164" fontId="8" fillId="3" borderId="15" xfId="0" applyFont="1" applyFill="1" applyBorder="1" applyAlignment="1" applyProtection="1">
      <alignment horizontal="center"/>
      <protection/>
    </xf>
    <xf numFmtId="164" fontId="0" fillId="0" borderId="0" xfId="0" applyAlignment="1">
      <alignment horizontal="left"/>
    </xf>
    <xf numFmtId="164" fontId="8" fillId="0" borderId="0" xfId="0" applyFont="1" applyAlignment="1">
      <alignment horizontal="left"/>
    </xf>
    <xf numFmtId="164" fontId="8" fillId="0" borderId="0" xfId="0" applyFont="1" applyAlignment="1">
      <alignment/>
    </xf>
    <xf numFmtId="165" fontId="7" fillId="0" borderId="16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>
      <alignment horizontal="left"/>
    </xf>
    <xf numFmtId="164" fontId="7" fillId="0" borderId="0" xfId="0" applyFont="1" applyBorder="1" applyAlignment="1">
      <alignment horizontal="center" vertical="top"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9" fontId="7" fillId="0" borderId="1" xfId="0" applyNumberFormat="1" applyFont="1" applyBorder="1" applyAlignment="1">
      <alignment horizontal="center"/>
    </xf>
    <xf numFmtId="164" fontId="8" fillId="2" borderId="2" xfId="0" applyFont="1" applyFill="1" applyBorder="1" applyAlignment="1" applyProtection="1">
      <alignment horizontal="left"/>
      <protection/>
    </xf>
    <xf numFmtId="164" fontId="7" fillId="2" borderId="17" xfId="0" applyFont="1" applyFill="1" applyBorder="1" applyAlignment="1" applyProtection="1">
      <alignment horizontal="center"/>
      <protection/>
    </xf>
    <xf numFmtId="164" fontId="7" fillId="0" borderId="5" xfId="0" applyFont="1" applyBorder="1" applyAlignment="1" applyProtection="1">
      <alignment horizontal="center" wrapText="1"/>
      <protection/>
    </xf>
    <xf numFmtId="164" fontId="7" fillId="4" borderId="5" xfId="0" applyFont="1" applyFill="1" applyBorder="1" applyAlignment="1" applyProtection="1">
      <alignment horizontal="center"/>
      <protection/>
    </xf>
    <xf numFmtId="164" fontId="7" fillId="4" borderId="5" xfId="0" applyNumberFormat="1" applyFont="1" applyFill="1" applyBorder="1" applyAlignment="1" applyProtection="1">
      <alignment horizontal="center" wrapText="1"/>
      <protection/>
    </xf>
    <xf numFmtId="164" fontId="7" fillId="0" borderId="5" xfId="0" applyFont="1" applyBorder="1" applyAlignment="1" applyProtection="1">
      <alignment horizontal="center"/>
      <protection/>
    </xf>
    <xf numFmtId="164" fontId="7" fillId="0" borderId="2" xfId="0" applyFont="1" applyBorder="1" applyAlignment="1" applyProtection="1">
      <alignment horizontal="center"/>
      <protection/>
    </xf>
    <xf numFmtId="164" fontId="7" fillId="0" borderId="4" xfId="0" applyFont="1" applyBorder="1" applyAlignment="1" applyProtection="1">
      <alignment horizontal="center"/>
      <protection/>
    </xf>
    <xf numFmtId="164" fontId="7" fillId="0" borderId="18" xfId="0" applyFont="1" applyBorder="1" applyAlignment="1" applyProtection="1">
      <alignment horizontal="center" vertical="top"/>
      <protection/>
    </xf>
    <xf numFmtId="164" fontId="7" fillId="0" borderId="19" xfId="0" applyFont="1" applyBorder="1" applyAlignment="1" applyProtection="1">
      <alignment horizontal="left"/>
      <protection/>
    </xf>
    <xf numFmtId="167" fontId="8" fillId="0" borderId="20" xfId="0" applyNumberFormat="1" applyFont="1" applyBorder="1" applyAlignment="1" applyProtection="1">
      <alignment horizontal="center"/>
      <protection locked="0"/>
    </xf>
    <xf numFmtId="167" fontId="8" fillId="4" borderId="21" xfId="0" applyNumberFormat="1" applyFont="1" applyFill="1" applyBorder="1" applyAlignment="1" applyProtection="1">
      <alignment horizontal="center"/>
      <protection locked="0"/>
    </xf>
    <xf numFmtId="167" fontId="8" fillId="4" borderId="7" xfId="0" applyNumberFormat="1" applyFont="1" applyFill="1" applyBorder="1" applyAlignment="1" applyProtection="1">
      <alignment horizontal="center"/>
      <protection locked="0"/>
    </xf>
    <xf numFmtId="167" fontId="8" fillId="4" borderId="19" xfId="0" applyNumberFormat="1" applyFont="1" applyFill="1" applyBorder="1" applyAlignment="1" applyProtection="1">
      <alignment horizontal="center"/>
      <protection locked="0"/>
    </xf>
    <xf numFmtId="167" fontId="8" fillId="3" borderId="5" xfId="0" applyNumberFormat="1" applyFont="1" applyFill="1" applyBorder="1" applyAlignment="1" applyProtection="1">
      <alignment horizontal="center"/>
      <protection/>
    </xf>
    <xf numFmtId="164" fontId="8" fillId="3" borderId="5" xfId="0" applyFont="1" applyFill="1" applyBorder="1" applyAlignment="1" applyProtection="1">
      <alignment horizontal="center"/>
      <protection/>
    </xf>
    <xf numFmtId="164" fontId="7" fillId="0" borderId="22" xfId="0" applyFont="1" applyBorder="1" applyAlignment="1" applyProtection="1">
      <alignment horizontal="left"/>
      <protection/>
    </xf>
    <xf numFmtId="167" fontId="8" fillId="0" borderId="12" xfId="0" applyNumberFormat="1" applyFont="1" applyBorder="1" applyAlignment="1" applyProtection="1">
      <alignment horizontal="center"/>
      <protection locked="0"/>
    </xf>
    <xf numFmtId="167" fontId="8" fillId="4" borderId="23" xfId="0" applyNumberFormat="1" applyFont="1" applyFill="1" applyBorder="1" applyAlignment="1" applyProtection="1">
      <alignment horizontal="center"/>
      <protection locked="0"/>
    </xf>
    <xf numFmtId="167" fontId="8" fillId="4" borderId="10" xfId="0" applyNumberFormat="1" applyFont="1" applyFill="1" applyBorder="1" applyAlignment="1" applyProtection="1">
      <alignment horizontal="center"/>
      <protection locked="0"/>
    </xf>
    <xf numFmtId="167" fontId="8" fillId="4" borderId="22" xfId="0" applyNumberFormat="1" applyFont="1" applyFill="1" applyBorder="1" applyAlignment="1" applyProtection="1">
      <alignment horizontal="center"/>
      <protection locked="0"/>
    </xf>
    <xf numFmtId="164" fontId="7" fillId="0" borderId="24" xfId="0" applyFont="1" applyBorder="1" applyAlignment="1" applyProtection="1">
      <alignment horizontal="left"/>
      <protection/>
    </xf>
    <xf numFmtId="164" fontId="7" fillId="0" borderId="25" xfId="0" applyFont="1" applyBorder="1" applyAlignment="1" applyProtection="1">
      <alignment horizontal="left"/>
      <protection/>
    </xf>
    <xf numFmtId="167" fontId="8" fillId="0" borderId="26" xfId="0" applyNumberFormat="1" applyFont="1" applyBorder="1" applyAlignment="1" applyProtection="1">
      <alignment horizontal="center"/>
      <protection locked="0"/>
    </xf>
    <xf numFmtId="167" fontId="8" fillId="4" borderId="27" xfId="0" applyNumberFormat="1" applyFont="1" applyFill="1" applyBorder="1" applyAlignment="1" applyProtection="1">
      <alignment horizontal="center"/>
      <protection locked="0"/>
    </xf>
    <xf numFmtId="167" fontId="8" fillId="4" borderId="28" xfId="0" applyNumberFormat="1" applyFont="1" applyFill="1" applyBorder="1" applyAlignment="1" applyProtection="1">
      <alignment horizontal="center"/>
      <protection locked="0"/>
    </xf>
    <xf numFmtId="167" fontId="8" fillId="4" borderId="24" xfId="0" applyNumberFormat="1" applyFont="1" applyFill="1" applyBorder="1" applyAlignment="1" applyProtection="1">
      <alignment horizontal="center"/>
      <protection locked="0"/>
    </xf>
    <xf numFmtId="164" fontId="7" fillId="3" borderId="22" xfId="0" applyFont="1" applyFill="1" applyBorder="1" applyAlignment="1" applyProtection="1">
      <alignment horizontal="left"/>
      <protection/>
    </xf>
    <xf numFmtId="168" fontId="8" fillId="3" borderId="5" xfId="0" applyNumberFormat="1" applyFont="1" applyFill="1" applyBorder="1" applyAlignment="1" applyProtection="1">
      <alignment horizontal="center"/>
      <protection/>
    </xf>
    <xf numFmtId="168" fontId="8" fillId="3" borderId="29" xfId="0" applyNumberFormat="1" applyFont="1" applyFill="1" applyBorder="1" applyAlignment="1" applyProtection="1">
      <alignment horizontal="center"/>
      <protection/>
    </xf>
    <xf numFmtId="168" fontId="8" fillId="3" borderId="3" xfId="0" applyNumberFormat="1" applyFont="1" applyFill="1" applyBorder="1" applyAlignment="1" applyProtection="1">
      <alignment horizontal="center"/>
      <protection/>
    </xf>
    <xf numFmtId="168" fontId="8" fillId="3" borderId="17" xfId="0" applyNumberFormat="1" applyFont="1" applyFill="1" applyBorder="1" applyAlignment="1" applyProtection="1">
      <alignment horizontal="center"/>
      <protection/>
    </xf>
    <xf numFmtId="164" fontId="7" fillId="0" borderId="9" xfId="0" applyFont="1" applyBorder="1" applyAlignment="1" applyProtection="1">
      <alignment horizontal="center" vertical="top"/>
      <protection/>
    </xf>
    <xf numFmtId="164" fontId="7" fillId="0" borderId="11" xfId="0" applyFont="1" applyBorder="1" applyAlignment="1" applyProtection="1">
      <alignment horizontal="left"/>
      <protection/>
    </xf>
    <xf numFmtId="167" fontId="8" fillId="3" borderId="30" xfId="0" applyNumberFormat="1" applyFont="1" applyFill="1" applyBorder="1" applyAlignment="1" applyProtection="1">
      <alignment horizontal="center"/>
      <protection/>
    </xf>
    <xf numFmtId="164" fontId="10" fillId="0" borderId="31" xfId="0" applyFont="1" applyBorder="1" applyAlignment="1" applyProtection="1">
      <alignment horizontal="left" vertical="top"/>
      <protection/>
    </xf>
    <xf numFmtId="167" fontId="11" fillId="4" borderId="32" xfId="0" applyNumberFormat="1" applyFont="1" applyFill="1" applyBorder="1" applyAlignment="1" applyProtection="1">
      <alignment horizontal="center"/>
      <protection locked="0"/>
    </xf>
    <xf numFmtId="167" fontId="11" fillId="4" borderId="6" xfId="0" applyNumberFormat="1" applyFont="1" applyFill="1" applyBorder="1" applyAlignment="1" applyProtection="1">
      <alignment horizontal="center"/>
      <protection locked="0"/>
    </xf>
    <xf numFmtId="167" fontId="11" fillId="4" borderId="7" xfId="0" applyNumberFormat="1" applyFont="1" applyFill="1" applyBorder="1" applyAlignment="1" applyProtection="1">
      <alignment horizontal="center"/>
      <protection locked="0"/>
    </xf>
    <xf numFmtId="167" fontId="11" fillId="4" borderId="19" xfId="0" applyNumberFormat="1" applyFont="1" applyFill="1" applyBorder="1" applyAlignment="1" applyProtection="1">
      <alignment horizontal="center"/>
      <protection locked="0"/>
    </xf>
    <xf numFmtId="164" fontId="0" fillId="4" borderId="0" xfId="0" applyFill="1" applyAlignment="1">
      <alignment/>
    </xf>
    <xf numFmtId="167" fontId="11" fillId="4" borderId="33" xfId="0" applyNumberFormat="1" applyFont="1" applyFill="1" applyBorder="1" applyAlignment="1" applyProtection="1">
      <alignment horizontal="center"/>
      <protection locked="0"/>
    </xf>
    <xf numFmtId="167" fontId="11" fillId="4" borderId="9" xfId="0" applyNumberFormat="1" applyFont="1" applyFill="1" applyBorder="1" applyAlignment="1" applyProtection="1">
      <alignment horizontal="center"/>
      <protection locked="0"/>
    </xf>
    <xf numFmtId="167" fontId="11" fillId="4" borderId="22" xfId="0" applyNumberFormat="1" applyFont="1" applyFill="1" applyBorder="1" applyAlignment="1" applyProtection="1">
      <alignment horizontal="center"/>
      <protection locked="0"/>
    </xf>
    <xf numFmtId="167" fontId="11" fillId="4" borderId="34" xfId="0" applyNumberFormat="1" applyFont="1" applyFill="1" applyBorder="1" applyAlignment="1" applyProtection="1">
      <alignment horizontal="center"/>
      <protection locked="0"/>
    </xf>
    <xf numFmtId="165" fontId="11" fillId="4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Alignment="1">
      <alignment wrapText="1"/>
    </xf>
    <xf numFmtId="164" fontId="11" fillId="4" borderId="11" xfId="0" applyFont="1" applyFill="1" applyBorder="1" applyAlignment="1" applyProtection="1">
      <alignment horizontal="left" vertical="center" wrapText="1"/>
      <protection/>
    </xf>
    <xf numFmtId="167" fontId="11" fillId="4" borderId="34" xfId="0" applyNumberFormat="1" applyFont="1" applyFill="1" applyBorder="1" applyAlignment="1" applyProtection="1">
      <alignment horizontal="center" wrapText="1"/>
      <protection locked="0"/>
    </xf>
    <xf numFmtId="167" fontId="11" fillId="4" borderId="9" xfId="0" applyNumberFormat="1" applyFont="1" applyFill="1" applyBorder="1" applyAlignment="1" applyProtection="1">
      <alignment horizontal="center" wrapText="1"/>
      <protection locked="0"/>
    </xf>
    <xf numFmtId="167" fontId="11" fillId="4" borderId="10" xfId="0" applyNumberFormat="1" applyFont="1" applyFill="1" applyBorder="1" applyAlignment="1" applyProtection="1">
      <alignment horizontal="center" wrapText="1"/>
      <protection locked="0"/>
    </xf>
    <xf numFmtId="167" fontId="11" fillId="4" borderId="22" xfId="0" applyNumberFormat="1" applyFont="1" applyFill="1" applyBorder="1" applyAlignment="1" applyProtection="1">
      <alignment horizontal="center" wrapText="1"/>
      <protection locked="0"/>
    </xf>
    <xf numFmtId="164" fontId="11" fillId="4" borderId="35" xfId="0" applyFont="1" applyFill="1" applyBorder="1" applyAlignment="1" applyProtection="1">
      <alignment horizontal="left" vertical="center"/>
      <protection/>
    </xf>
    <xf numFmtId="164" fontId="11" fillId="4" borderId="36" xfId="0" applyFont="1" applyFill="1" applyBorder="1" applyAlignment="1" applyProtection="1">
      <alignment horizontal="center"/>
      <protection locked="0"/>
    </xf>
    <xf numFmtId="164" fontId="11" fillId="4" borderId="37" xfId="0" applyFont="1" applyFill="1" applyBorder="1" applyAlignment="1" applyProtection="1">
      <alignment horizontal="center"/>
      <protection locked="0"/>
    </xf>
    <xf numFmtId="164" fontId="11" fillId="4" borderId="35" xfId="0" applyFont="1" applyFill="1" applyBorder="1" applyAlignment="1" applyProtection="1">
      <alignment horizontal="center"/>
      <protection locked="0"/>
    </xf>
    <xf numFmtId="164" fontId="11" fillId="4" borderId="38" xfId="0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/>
    </xf>
    <xf numFmtId="164" fontId="12" fillId="0" borderId="0" xfId="0" applyFont="1" applyFill="1" applyBorder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Fill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right" vertical="top"/>
    </xf>
    <xf numFmtId="164" fontId="0" fillId="0" borderId="0" xfId="0" applyFont="1" applyBorder="1" applyAlignment="1">
      <alignment wrapText="1"/>
    </xf>
    <xf numFmtId="164" fontId="0" fillId="0" borderId="0" xfId="0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7" fillId="0" borderId="0" xfId="0" applyFont="1" applyBorder="1" applyAlignment="1">
      <alignment horizontal="left" vertical="top" wrapText="1"/>
    </xf>
    <xf numFmtId="165" fontId="7" fillId="0" borderId="1" xfId="0" applyNumberFormat="1" applyFont="1" applyBorder="1" applyAlignment="1" applyProtection="1">
      <alignment horizontal="center" vertical="top" wrapText="1"/>
      <protection locked="0"/>
    </xf>
    <xf numFmtId="164" fontId="9" fillId="0" borderId="39" xfId="0" applyFont="1" applyBorder="1" applyAlignment="1">
      <alignment horizontal="center" wrapText="1"/>
    </xf>
    <xf numFmtId="164" fontId="8" fillId="0" borderId="0" xfId="0" applyFont="1" applyBorder="1" applyAlignment="1" applyProtection="1">
      <alignment horizontal="left"/>
      <protection/>
    </xf>
    <xf numFmtId="164" fontId="7" fillId="0" borderId="0" xfId="0" applyFont="1" applyBorder="1" applyAlignment="1" applyProtection="1">
      <alignment horizontal="center" wrapText="1"/>
      <protection/>
    </xf>
    <xf numFmtId="164" fontId="8" fillId="2" borderId="2" xfId="0" applyFont="1" applyFill="1" applyBorder="1" applyAlignment="1" applyProtection="1">
      <alignment horizontal="center"/>
      <protection/>
    </xf>
    <xf numFmtId="164" fontId="8" fillId="2" borderId="4" xfId="0" applyFont="1" applyFill="1" applyBorder="1" applyAlignment="1" applyProtection="1">
      <alignment horizontal="left"/>
      <protection/>
    </xf>
    <xf numFmtId="164" fontId="7" fillId="0" borderId="22" xfId="0" applyFont="1" applyBorder="1" applyAlignment="1" applyProtection="1">
      <alignment horizontal="center" vertical="top" wrapText="1"/>
      <protection/>
    </xf>
    <xf numFmtId="164" fontId="7" fillId="0" borderId="5" xfId="0" applyFont="1" applyBorder="1" applyAlignment="1" applyProtection="1">
      <alignment horizontal="center" vertical="top" wrapText="1"/>
      <protection/>
    </xf>
    <xf numFmtId="164" fontId="7" fillId="0" borderId="40" xfId="0" applyFont="1" applyBorder="1" applyAlignment="1" applyProtection="1">
      <alignment horizontal="center" vertical="top" wrapText="1"/>
      <protection/>
    </xf>
    <xf numFmtId="164" fontId="7" fillId="0" borderId="17" xfId="0" applyFont="1" applyBorder="1" applyAlignment="1" applyProtection="1">
      <alignment horizontal="center" vertical="top" wrapText="1"/>
      <protection/>
    </xf>
    <xf numFmtId="164" fontId="7" fillId="0" borderId="41" xfId="0" applyFont="1" applyBorder="1" applyAlignment="1" applyProtection="1">
      <alignment horizontal="center"/>
      <protection/>
    </xf>
    <xf numFmtId="164" fontId="7" fillId="0" borderId="42" xfId="0" applyFont="1" applyBorder="1" applyAlignment="1" applyProtection="1">
      <alignment horizontal="center"/>
      <protection/>
    </xf>
    <xf numFmtId="164" fontId="7" fillId="0" borderId="43" xfId="0" applyFont="1" applyBorder="1" applyAlignment="1" applyProtection="1">
      <alignment horizontal="center"/>
      <protection/>
    </xf>
    <xf numFmtId="164" fontId="7" fillId="0" borderId="5" xfId="0" applyFont="1" applyBorder="1" applyAlignment="1" applyProtection="1">
      <alignment horizontal="center" vertical="top"/>
      <protection/>
    </xf>
    <xf numFmtId="164" fontId="7" fillId="0" borderId="5" xfId="0" applyFont="1" applyBorder="1" applyAlignment="1" applyProtection="1">
      <alignment horizontal="left" vertical="top"/>
      <protection/>
    </xf>
    <xf numFmtId="164" fontId="8" fillId="0" borderId="32" xfId="0" applyFont="1" applyBorder="1" applyAlignment="1" applyProtection="1">
      <alignment horizontal="center"/>
      <protection/>
    </xf>
    <xf numFmtId="167" fontId="8" fillId="3" borderId="6" xfId="0" applyNumberFormat="1" applyFont="1" applyFill="1" applyBorder="1" applyAlignment="1" applyProtection="1">
      <alignment horizontal="center" vertical="center"/>
      <protection/>
    </xf>
    <xf numFmtId="167" fontId="8" fillId="2" borderId="7" xfId="0" applyNumberFormat="1" applyFont="1" applyFill="1" applyBorder="1" applyAlignment="1" applyProtection="1">
      <alignment horizontal="center" vertical="center"/>
      <protection locked="0"/>
    </xf>
    <xf numFmtId="167" fontId="8" fillId="2" borderId="8" xfId="0" applyNumberFormat="1" applyFont="1" applyFill="1" applyBorder="1" applyAlignment="1" applyProtection="1">
      <alignment horizontal="center" vertical="center"/>
      <protection locked="0"/>
    </xf>
    <xf numFmtId="164" fontId="8" fillId="0" borderId="34" xfId="0" applyFont="1" applyBorder="1" applyAlignment="1" applyProtection="1">
      <alignment horizontal="center"/>
      <protection/>
    </xf>
    <xf numFmtId="167" fontId="8" fillId="3" borderId="9" xfId="0" applyNumberFormat="1" applyFont="1" applyFill="1" applyBorder="1" applyAlignment="1" applyProtection="1">
      <alignment horizontal="center" vertical="center"/>
      <protection/>
    </xf>
    <xf numFmtId="167" fontId="8" fillId="2" borderId="10" xfId="0" applyNumberFormat="1" applyFont="1" applyFill="1" applyBorder="1" applyAlignment="1" applyProtection="1">
      <alignment horizontal="center" vertical="center"/>
      <protection locked="0"/>
    </xf>
    <xf numFmtId="167" fontId="8" fillId="2" borderId="11" xfId="0" applyNumberFormat="1" applyFont="1" applyFill="1" applyBorder="1" applyAlignment="1" applyProtection="1">
      <alignment horizontal="center" vertical="center"/>
      <protection locked="0"/>
    </xf>
    <xf numFmtId="164" fontId="8" fillId="0" borderId="36" xfId="0" applyFont="1" applyBorder="1" applyAlignment="1" applyProtection="1">
      <alignment horizontal="center"/>
      <protection/>
    </xf>
    <xf numFmtId="167" fontId="8" fillId="3" borderId="37" xfId="0" applyNumberFormat="1" applyFont="1" applyFill="1" applyBorder="1" applyAlignment="1" applyProtection="1">
      <alignment horizontal="center" vertical="center"/>
      <protection/>
    </xf>
    <xf numFmtId="164" fontId="8" fillId="3" borderId="35" xfId="0" applyFont="1" applyFill="1" applyBorder="1" applyAlignment="1" applyProtection="1">
      <alignment horizontal="center" vertical="center"/>
      <protection/>
    </xf>
    <xf numFmtId="164" fontId="8" fillId="3" borderId="44" xfId="0" applyFont="1" applyFill="1" applyBorder="1" applyAlignment="1" applyProtection="1">
      <alignment horizontal="center" vertical="center"/>
      <protection/>
    </xf>
    <xf numFmtId="164" fontId="7" fillId="0" borderId="5" xfId="0" applyFont="1" applyBorder="1" applyAlignment="1" applyProtection="1">
      <alignment horizontal="left" vertical="top" wrapText="1"/>
      <protection/>
    </xf>
    <xf numFmtId="164" fontId="8" fillId="0" borderId="45" xfId="0" applyFont="1" applyBorder="1" applyAlignment="1" applyProtection="1">
      <alignment horizontal="center" vertical="center"/>
      <protection/>
    </xf>
    <xf numFmtId="167" fontId="8" fillId="3" borderId="20" xfId="0" applyNumberFormat="1" applyFont="1" applyFill="1" applyBorder="1" applyAlignment="1" applyProtection="1">
      <alignment horizontal="center" vertical="center"/>
      <protection/>
    </xf>
    <xf numFmtId="167" fontId="8" fillId="0" borderId="46" xfId="0" applyNumberFormat="1" applyFont="1" applyBorder="1" applyAlignment="1" applyProtection="1">
      <alignment horizontal="center" vertical="center"/>
      <protection locked="0"/>
    </xf>
    <xf numFmtId="167" fontId="8" fillId="0" borderId="8" xfId="0" applyNumberFormat="1" applyFont="1" applyBorder="1" applyAlignment="1" applyProtection="1">
      <alignment horizontal="center" vertical="center"/>
      <protection locked="0"/>
    </xf>
    <xf numFmtId="168" fontId="8" fillId="3" borderId="12" xfId="0" applyNumberFormat="1" applyFont="1" applyFill="1" applyBorder="1" applyAlignment="1" applyProtection="1">
      <alignment horizontal="center" vertical="center"/>
      <protection/>
    </xf>
    <xf numFmtId="168" fontId="8" fillId="3" borderId="47" xfId="0" applyNumberFormat="1" applyFont="1" applyFill="1" applyBorder="1" applyAlignment="1" applyProtection="1">
      <alignment horizontal="center" vertical="center"/>
      <protection/>
    </xf>
    <xf numFmtId="168" fontId="8" fillId="3" borderId="11" xfId="0" applyNumberFormat="1" applyFont="1" applyFill="1" applyBorder="1" applyAlignment="1" applyProtection="1">
      <alignment horizontal="center" vertical="center"/>
      <protection/>
    </xf>
    <xf numFmtId="164" fontId="8" fillId="0" borderId="34" xfId="0" applyFont="1" applyBorder="1" applyAlignment="1" applyProtection="1">
      <alignment horizontal="center" vertical="center"/>
      <protection/>
    </xf>
    <xf numFmtId="167" fontId="8" fillId="3" borderId="12" xfId="0" applyNumberFormat="1" applyFont="1" applyFill="1" applyBorder="1" applyAlignment="1" applyProtection="1">
      <alignment horizontal="center" vertical="center"/>
      <protection/>
    </xf>
    <xf numFmtId="167" fontId="8" fillId="0" borderId="47" xfId="0" applyNumberFormat="1" applyFont="1" applyBorder="1" applyAlignment="1" applyProtection="1">
      <alignment horizontal="center" vertical="center"/>
      <protection locked="0"/>
    </xf>
    <xf numFmtId="167" fontId="8" fillId="0" borderId="11" xfId="0" applyNumberFormat="1" applyFont="1" applyBorder="1" applyAlignment="1" applyProtection="1">
      <alignment horizontal="center" vertical="center"/>
      <protection locked="0"/>
    </xf>
    <xf numFmtId="164" fontId="8" fillId="0" borderId="33" xfId="0" applyFont="1" applyBorder="1" applyAlignment="1" applyProtection="1">
      <alignment horizontal="center" vertical="center"/>
      <protection/>
    </xf>
    <xf numFmtId="164" fontId="8" fillId="0" borderId="36" xfId="0" applyFont="1" applyBorder="1" applyAlignment="1" applyProtection="1">
      <alignment horizontal="center" vertical="center"/>
      <protection/>
    </xf>
    <xf numFmtId="170" fontId="8" fillId="3" borderId="12" xfId="0" applyNumberFormat="1" applyFont="1" applyFill="1" applyBorder="1" applyAlignment="1" applyProtection="1">
      <alignment horizontal="center" vertical="center"/>
      <protection/>
    </xf>
    <xf numFmtId="170" fontId="8" fillId="3" borderId="47" xfId="0" applyNumberFormat="1" applyFont="1" applyFill="1" applyBorder="1" applyAlignment="1" applyProtection="1">
      <alignment horizontal="center" vertical="center"/>
      <protection/>
    </xf>
    <xf numFmtId="170" fontId="8" fillId="3" borderId="11" xfId="0" applyNumberFormat="1" applyFont="1" applyFill="1" applyBorder="1" applyAlignment="1" applyProtection="1">
      <alignment horizontal="center" vertical="center"/>
      <protection/>
    </xf>
    <xf numFmtId="168" fontId="8" fillId="3" borderId="30" xfId="0" applyNumberFormat="1" applyFont="1" applyFill="1" applyBorder="1" applyAlignment="1" applyProtection="1">
      <alignment horizontal="center" vertical="center"/>
      <protection/>
    </xf>
    <xf numFmtId="168" fontId="8" fillId="3" borderId="48" xfId="0" applyNumberFormat="1" applyFont="1" applyFill="1" applyBorder="1" applyAlignment="1" applyProtection="1">
      <alignment horizontal="center" vertical="center"/>
      <protection/>
    </xf>
    <xf numFmtId="168" fontId="8" fillId="3" borderId="44" xfId="0" applyNumberFormat="1" applyFont="1" applyFill="1" applyBorder="1" applyAlignment="1" applyProtection="1">
      <alignment horizontal="center" vertical="center"/>
      <protection/>
    </xf>
    <xf numFmtId="164" fontId="7" fillId="4" borderId="49" xfId="0" applyFont="1" applyFill="1" applyBorder="1" applyAlignment="1" applyProtection="1">
      <alignment horizontal="left" vertical="top"/>
      <protection/>
    </xf>
    <xf numFmtId="167" fontId="8" fillId="3" borderId="26" xfId="0" applyNumberFormat="1" applyFont="1" applyFill="1" applyBorder="1" applyAlignment="1" applyProtection="1">
      <alignment horizontal="center" vertical="center"/>
      <protection/>
    </xf>
    <xf numFmtId="167" fontId="8" fillId="0" borderId="50" xfId="0" applyNumberFormat="1" applyFont="1" applyBorder="1" applyAlignment="1" applyProtection="1">
      <alignment horizontal="center" vertical="center"/>
      <protection locked="0"/>
    </xf>
    <xf numFmtId="167" fontId="8" fillId="0" borderId="26" xfId="0" applyNumberFormat="1" applyFont="1" applyBorder="1" applyAlignment="1" applyProtection="1">
      <alignment horizontal="center" vertical="center"/>
      <protection locked="0"/>
    </xf>
    <xf numFmtId="167" fontId="8" fillId="0" borderId="12" xfId="0" applyNumberFormat="1" applyFont="1" applyBorder="1" applyAlignment="1" applyProtection="1">
      <alignment horizontal="center" vertical="center"/>
      <protection locked="0"/>
    </xf>
    <xf numFmtId="164" fontId="8" fillId="0" borderId="33" xfId="0" applyFont="1" applyBorder="1" applyAlignment="1" applyProtection="1">
      <alignment horizontal="center"/>
      <protection/>
    </xf>
    <xf numFmtId="167" fontId="8" fillId="0" borderId="51" xfId="0" applyNumberFormat="1" applyFont="1" applyBorder="1" applyAlignment="1" applyProtection="1">
      <alignment horizontal="center" vertical="center"/>
      <protection locked="0"/>
    </xf>
    <xf numFmtId="167" fontId="8" fillId="3" borderId="45" xfId="0" applyNumberFormat="1" applyFont="1" applyFill="1" applyBorder="1" applyAlignment="1" applyProtection="1">
      <alignment horizontal="center" vertical="center"/>
      <protection/>
    </xf>
    <xf numFmtId="167" fontId="8" fillId="3" borderId="10" xfId="0" applyNumberFormat="1" applyFont="1" applyFill="1" applyBorder="1" applyAlignment="1" applyProtection="1">
      <alignment horizontal="center" vertical="center"/>
      <protection/>
    </xf>
    <xf numFmtId="167" fontId="8" fillId="3" borderId="48" xfId="0" applyNumberFormat="1" applyFont="1" applyFill="1" applyBorder="1" applyAlignment="1" applyProtection="1">
      <alignment horizontal="center" vertical="center"/>
      <protection/>
    </xf>
    <xf numFmtId="164" fontId="7" fillId="4" borderId="5" xfId="0" applyFont="1" applyFill="1" applyBorder="1" applyAlignment="1" applyProtection="1">
      <alignment horizontal="left" vertical="top" wrapText="1"/>
      <protection/>
    </xf>
    <xf numFmtId="164" fontId="8" fillId="3" borderId="51" xfId="0" applyFont="1" applyFill="1" applyBorder="1" applyAlignment="1" applyProtection="1">
      <alignment horizontal="center" vertical="center"/>
      <protection/>
    </xf>
    <xf numFmtId="164" fontId="8" fillId="3" borderId="30" xfId="0" applyFont="1" applyFill="1" applyBorder="1" applyAlignment="1" applyProtection="1">
      <alignment horizontal="center" vertical="center"/>
      <protection/>
    </xf>
    <xf numFmtId="170" fontId="8" fillId="3" borderId="50" xfId="0" applyNumberFormat="1" applyFont="1" applyFill="1" applyBorder="1" applyAlignment="1" applyProtection="1">
      <alignment horizontal="center" vertical="center"/>
      <protection/>
    </xf>
    <xf numFmtId="168" fontId="8" fillId="3" borderId="52" xfId="0" applyNumberFormat="1" applyFont="1" applyFill="1" applyBorder="1" applyAlignment="1" applyProtection="1">
      <alignment horizontal="center" vertical="center"/>
      <protection/>
    </xf>
    <xf numFmtId="168" fontId="8" fillId="3" borderId="53" xfId="0" applyNumberFormat="1" applyFont="1" applyFill="1" applyBorder="1" applyAlignment="1" applyProtection="1">
      <alignment horizontal="center" vertical="center"/>
      <protection/>
    </xf>
    <xf numFmtId="168" fontId="8" fillId="3" borderId="54" xfId="0" applyNumberFormat="1" applyFont="1" applyFill="1" applyBorder="1" applyAlignment="1" applyProtection="1">
      <alignment horizontal="center" vertical="center"/>
      <protection/>
    </xf>
    <xf numFmtId="164" fontId="7" fillId="0" borderId="49" xfId="0" applyFont="1" applyBorder="1" applyAlignment="1" applyProtection="1">
      <alignment horizontal="center" vertical="top"/>
      <protection/>
    </xf>
    <xf numFmtId="164" fontId="8" fillId="0" borderId="32" xfId="0" applyFont="1" applyBorder="1" applyAlignment="1" applyProtection="1">
      <alignment horizontal="center" vertical="center"/>
      <protection/>
    </xf>
    <xf numFmtId="164" fontId="1" fillId="0" borderId="0" xfId="20">
      <alignment/>
      <protection/>
    </xf>
    <xf numFmtId="164" fontId="1" fillId="0" borderId="0" xfId="20" applyAlignment="1">
      <alignment wrapText="1"/>
      <protection/>
    </xf>
    <xf numFmtId="164" fontId="1" fillId="0" borderId="0" xfId="20" applyBorder="1">
      <alignment/>
      <protection/>
    </xf>
    <xf numFmtId="164" fontId="4" fillId="0" borderId="0" xfId="20" applyFont="1" applyBorder="1" applyAlignment="1">
      <alignment horizontal="left" wrapText="1"/>
      <protection/>
    </xf>
    <xf numFmtId="164" fontId="4" fillId="0" borderId="1" xfId="20" applyFont="1" applyBorder="1" applyAlignment="1" applyProtection="1">
      <alignment horizontal="center" wrapText="1"/>
      <protection locked="0"/>
    </xf>
    <xf numFmtId="164" fontId="4" fillId="0" borderId="0" xfId="20" applyFont="1" applyAlignment="1">
      <alignment horizontal="left"/>
      <protection/>
    </xf>
    <xf numFmtId="164" fontId="4" fillId="0" borderId="0" xfId="20" applyFont="1" applyAlignment="1">
      <alignment horizontal="left" wrapText="1"/>
      <protection/>
    </xf>
    <xf numFmtId="164" fontId="13" fillId="0" borderId="39" xfId="20" applyFont="1" applyBorder="1" applyAlignment="1">
      <alignment horizontal="center" vertical="top" wrapText="1"/>
      <protection/>
    </xf>
    <xf numFmtId="164" fontId="4" fillId="0" borderId="0" xfId="20" applyFont="1" applyAlignment="1" applyProtection="1">
      <alignment horizontal="center" wrapText="1"/>
      <protection/>
    </xf>
    <xf numFmtId="164" fontId="4" fillId="0" borderId="0" xfId="20" applyFont="1" applyBorder="1" applyAlignment="1" applyProtection="1">
      <alignment horizontal="center" wrapText="1"/>
      <protection/>
    </xf>
    <xf numFmtId="164" fontId="1" fillId="0" borderId="0" xfId="20" applyProtection="1">
      <alignment/>
      <protection/>
    </xf>
    <xf numFmtId="164" fontId="7" fillId="0" borderId="20" xfId="20" applyFont="1" applyBorder="1" applyAlignment="1" applyProtection="1">
      <alignment horizontal="center" vertical="center"/>
      <protection/>
    </xf>
    <xf numFmtId="164" fontId="7" fillId="0" borderId="46" xfId="20" applyFont="1" applyBorder="1" applyAlignment="1" applyProtection="1">
      <alignment horizontal="center" vertical="center"/>
      <protection/>
    </xf>
    <xf numFmtId="164" fontId="1" fillId="0" borderId="0" xfId="20" applyBorder="1" applyAlignment="1">
      <alignment wrapText="1"/>
      <protection/>
    </xf>
    <xf numFmtId="164" fontId="7" fillId="0" borderId="9" xfId="20" applyFont="1" applyBorder="1" applyAlignment="1" applyProtection="1">
      <alignment horizontal="center" vertical="center"/>
      <protection/>
    </xf>
    <xf numFmtId="164" fontId="7" fillId="0" borderId="10" xfId="20" applyFont="1" applyBorder="1" applyAlignment="1" applyProtection="1">
      <alignment horizontal="center" vertical="center"/>
      <protection/>
    </xf>
    <xf numFmtId="164" fontId="7" fillId="0" borderId="11" xfId="20" applyFont="1" applyBorder="1" applyAlignment="1" applyProtection="1">
      <alignment horizontal="center" vertical="center"/>
      <protection/>
    </xf>
    <xf numFmtId="164" fontId="8" fillId="0" borderId="52" xfId="20" applyFont="1" applyBorder="1" applyAlignment="1" applyProtection="1">
      <alignment horizontal="center" vertical="center"/>
      <protection/>
    </xf>
    <xf numFmtId="164" fontId="8" fillId="0" borderId="51" xfId="20" applyFont="1" applyBorder="1" applyAlignment="1" applyProtection="1">
      <alignment horizontal="center" vertical="center"/>
      <protection/>
    </xf>
    <xf numFmtId="164" fontId="8" fillId="0" borderId="37" xfId="20" applyFont="1" applyBorder="1" applyAlignment="1" applyProtection="1">
      <alignment horizontal="center" vertical="center"/>
      <protection/>
    </xf>
    <xf numFmtId="164" fontId="8" fillId="0" borderId="55" xfId="20" applyFont="1" applyBorder="1" applyAlignment="1" applyProtection="1">
      <alignment horizontal="center" vertical="center"/>
      <protection/>
    </xf>
    <xf numFmtId="164" fontId="8" fillId="0" borderId="56" xfId="20" applyFont="1" applyBorder="1" applyAlignment="1" applyProtection="1">
      <alignment horizontal="center" vertical="center"/>
      <protection/>
    </xf>
    <xf numFmtId="164" fontId="8" fillId="0" borderId="20" xfId="20" applyFont="1" applyBorder="1" applyAlignment="1" applyProtection="1">
      <alignment horizontal="center" vertical="center"/>
      <protection/>
    </xf>
    <xf numFmtId="164" fontId="8" fillId="0" borderId="41" xfId="20" applyFont="1" applyBorder="1" applyAlignment="1" applyProtection="1">
      <alignment horizontal="left" vertical="top" wrapText="1"/>
      <protection/>
    </xf>
    <xf numFmtId="164" fontId="8" fillId="0" borderId="19" xfId="20" applyFont="1" applyBorder="1" applyAlignment="1" applyProtection="1">
      <alignment vertical="center"/>
      <protection/>
    </xf>
    <xf numFmtId="167" fontId="8" fillId="0" borderId="32" xfId="20" applyNumberFormat="1" applyFont="1" applyBorder="1" applyAlignment="1" applyProtection="1">
      <alignment horizontal="center" vertical="center"/>
      <protection locked="0"/>
    </xf>
    <xf numFmtId="164" fontId="8" fillId="3" borderId="57" xfId="20" applyFont="1" applyFill="1" applyBorder="1" applyAlignment="1" applyProtection="1">
      <alignment horizontal="center" vertical="center"/>
      <protection/>
    </xf>
    <xf numFmtId="164" fontId="8" fillId="0" borderId="12" xfId="20" applyFont="1" applyBorder="1" applyAlignment="1" applyProtection="1">
      <alignment horizontal="center" vertical="center"/>
      <protection/>
    </xf>
    <xf numFmtId="164" fontId="8" fillId="0" borderId="22" xfId="20" applyFont="1" applyBorder="1" applyAlignment="1" applyProtection="1">
      <alignment horizontal="left" vertical="center"/>
      <protection/>
    </xf>
    <xf numFmtId="167" fontId="8" fillId="0" borderId="34" xfId="20" applyNumberFormat="1" applyFont="1" applyBorder="1" applyAlignment="1" applyProtection="1">
      <alignment horizontal="center" vertical="center"/>
      <protection locked="0"/>
    </xf>
    <xf numFmtId="168" fontId="8" fillId="3" borderId="34" xfId="20" applyNumberFormat="1" applyFont="1" applyFill="1" applyBorder="1" applyAlignment="1" applyProtection="1">
      <alignment horizontal="center" vertical="center"/>
      <protection/>
    </xf>
    <xf numFmtId="164" fontId="8" fillId="0" borderId="58" xfId="20" applyFont="1" applyBorder="1" applyAlignment="1" applyProtection="1">
      <alignment vertical="center"/>
      <protection/>
    </xf>
    <xf numFmtId="167" fontId="8" fillId="0" borderId="33" xfId="20" applyNumberFormat="1" applyFont="1" applyBorder="1" applyAlignment="1" applyProtection="1">
      <alignment horizontal="center" vertical="center"/>
      <protection locked="0"/>
    </xf>
    <xf numFmtId="164" fontId="8" fillId="0" borderId="32" xfId="20" applyFont="1" applyBorder="1" applyAlignment="1" applyProtection="1">
      <alignment horizontal="center" vertical="center"/>
      <protection/>
    </xf>
    <xf numFmtId="164" fontId="8" fillId="0" borderId="2" xfId="20" applyFont="1" applyBorder="1" applyAlignment="1" applyProtection="1">
      <alignment horizontal="left" vertical="top" wrapText="1"/>
      <protection/>
    </xf>
    <xf numFmtId="164" fontId="8" fillId="3" borderId="5" xfId="20" applyFont="1" applyFill="1" applyBorder="1" applyAlignment="1" applyProtection="1">
      <alignment horizontal="center" vertical="center"/>
      <protection/>
    </xf>
    <xf numFmtId="164" fontId="8" fillId="0" borderId="30" xfId="20" applyFont="1" applyBorder="1" applyAlignment="1" applyProtection="1">
      <alignment horizontal="center" vertical="center"/>
      <protection/>
    </xf>
    <xf numFmtId="164" fontId="8" fillId="0" borderId="38" xfId="20" applyFont="1" applyBorder="1" applyAlignment="1" applyProtection="1">
      <alignment horizontal="left" vertical="center"/>
      <protection/>
    </xf>
    <xf numFmtId="168" fontId="8" fillId="3" borderId="36" xfId="20" applyNumberFormat="1" applyFont="1" applyFill="1" applyBorder="1" applyAlignment="1" applyProtection="1">
      <alignment horizontal="center" vertical="center"/>
      <protection/>
    </xf>
    <xf numFmtId="168" fontId="8" fillId="3" borderId="2" xfId="20" applyNumberFormat="1" applyFont="1" applyFill="1" applyBorder="1" applyAlignment="1" applyProtection="1">
      <alignment horizontal="center" vertical="center"/>
      <protection/>
    </xf>
    <xf numFmtId="167" fontId="8" fillId="0" borderId="19" xfId="20" applyNumberFormat="1" applyFont="1" applyBorder="1" applyAlignment="1" applyProtection="1">
      <alignment horizontal="center" vertical="center"/>
      <protection locked="0"/>
    </xf>
    <xf numFmtId="167" fontId="8" fillId="0" borderId="22" xfId="20" applyNumberFormat="1" applyFont="1" applyBorder="1" applyAlignment="1" applyProtection="1">
      <alignment horizontal="center" vertical="center"/>
      <protection locked="0"/>
    </xf>
    <xf numFmtId="168" fontId="8" fillId="3" borderId="22" xfId="20" applyNumberFormat="1" applyFont="1" applyFill="1" applyBorder="1" applyAlignment="1" applyProtection="1">
      <alignment horizontal="center" vertical="center"/>
      <protection/>
    </xf>
    <xf numFmtId="164" fontId="8" fillId="0" borderId="22" xfId="20" applyFont="1" applyBorder="1" applyAlignment="1" applyProtection="1">
      <alignment vertical="center"/>
      <protection/>
    </xf>
    <xf numFmtId="164" fontId="8" fillId="0" borderId="38" xfId="20" applyFont="1" applyBorder="1" applyAlignment="1" applyProtection="1">
      <alignment vertical="center"/>
      <protection/>
    </xf>
    <xf numFmtId="167" fontId="8" fillId="0" borderId="38" xfId="20" applyNumberFormat="1" applyFont="1" applyBorder="1" applyAlignment="1" applyProtection="1">
      <alignment horizontal="center" vertical="center"/>
      <protection locked="0"/>
    </xf>
    <xf numFmtId="164" fontId="8" fillId="0" borderId="0" xfId="20" applyFont="1">
      <alignment/>
      <protection/>
    </xf>
    <xf numFmtId="164" fontId="7" fillId="0" borderId="1" xfId="20" applyFont="1" applyBorder="1" applyAlignment="1" applyProtection="1">
      <alignment horizontal="center"/>
      <protection locked="0"/>
    </xf>
    <xf numFmtId="164" fontId="7" fillId="0" borderId="0" xfId="20" applyFont="1" applyBorder="1" applyAlignment="1">
      <alignment horizontal="center" wrapText="1"/>
      <protection/>
    </xf>
    <xf numFmtId="164" fontId="8" fillId="0" borderId="39" xfId="20" applyFont="1" applyBorder="1" applyAlignment="1">
      <alignment horizontal="center" vertical="top" wrapText="1"/>
      <protection/>
    </xf>
    <xf numFmtId="164" fontId="7" fillId="0" borderId="0" xfId="20" applyFont="1" applyAlignment="1">
      <alignment/>
      <protection/>
    </xf>
    <xf numFmtId="164" fontId="14" fillId="0" borderId="0" xfId="20" applyFont="1" applyAlignment="1">
      <alignment/>
      <protection/>
    </xf>
    <xf numFmtId="164" fontId="7" fillId="0" borderId="0" xfId="20" applyFont="1" applyAlignment="1" applyProtection="1">
      <alignment horizontal="center" wrapText="1"/>
      <protection/>
    </xf>
    <xf numFmtId="164" fontId="7" fillId="0" borderId="0" xfId="20" applyFont="1" applyBorder="1" applyAlignment="1" applyProtection="1">
      <alignment horizontal="center" wrapText="1"/>
      <protection/>
    </xf>
    <xf numFmtId="164" fontId="8" fillId="0" borderId="0" xfId="20" applyFont="1" applyProtection="1">
      <alignment/>
      <protection/>
    </xf>
    <xf numFmtId="164" fontId="8" fillId="0" borderId="6" xfId="20" applyFont="1" applyBorder="1" applyAlignment="1" applyProtection="1">
      <alignment horizontal="center" vertical="center"/>
      <protection/>
    </xf>
    <xf numFmtId="164" fontId="8" fillId="0" borderId="7" xfId="20" applyFont="1" applyBorder="1" applyAlignment="1" applyProtection="1">
      <alignment horizontal="center" vertical="center"/>
      <protection/>
    </xf>
    <xf numFmtId="164" fontId="8" fillId="0" borderId="7" xfId="20" applyFont="1" applyBorder="1" applyAlignment="1" applyProtection="1">
      <alignment horizontal="center" vertical="center" wrapText="1"/>
      <protection/>
    </xf>
    <xf numFmtId="164" fontId="8" fillId="0" borderId="7" xfId="20" applyFont="1" applyBorder="1" applyAlignment="1" applyProtection="1">
      <alignment horizontal="center" vertical="center" wrapText="1" shrinkToFit="1"/>
      <protection/>
    </xf>
    <xf numFmtId="164" fontId="8" fillId="0" borderId="8" xfId="20" applyFont="1" applyBorder="1" applyAlignment="1" applyProtection="1">
      <alignment horizontal="center" vertical="center"/>
      <protection/>
    </xf>
    <xf numFmtId="164" fontId="8" fillId="0" borderId="10" xfId="20" applyFont="1" applyBorder="1" applyAlignment="1" applyProtection="1">
      <alignment horizontal="center"/>
      <protection/>
    </xf>
    <xf numFmtId="164" fontId="8" fillId="0" borderId="11" xfId="20" applyFont="1" applyBorder="1" applyAlignment="1" applyProtection="1">
      <alignment horizontal="center"/>
      <protection/>
    </xf>
    <xf numFmtId="164" fontId="8" fillId="0" borderId="35" xfId="20" applyFont="1" applyBorder="1" applyAlignment="1" applyProtection="1">
      <alignment horizontal="center" vertical="center"/>
      <protection/>
    </xf>
    <xf numFmtId="164" fontId="8" fillId="0" borderId="44" xfId="20" applyFont="1" applyBorder="1" applyAlignment="1" applyProtection="1">
      <alignment horizontal="center" vertical="center"/>
      <protection/>
    </xf>
    <xf numFmtId="164" fontId="8" fillId="0" borderId="59" xfId="20" applyFont="1" applyBorder="1" applyAlignment="1" applyProtection="1">
      <alignment horizontal="left" vertical="top"/>
      <protection/>
    </xf>
    <xf numFmtId="164" fontId="8" fillId="0" borderId="7" xfId="20" applyFont="1" applyBorder="1" applyAlignment="1" applyProtection="1">
      <alignment horizontal="center" vertical="center"/>
      <protection locked="0"/>
    </xf>
    <xf numFmtId="164" fontId="8" fillId="0" borderId="19" xfId="20" applyFont="1" applyBorder="1" applyAlignment="1" applyProtection="1">
      <alignment horizontal="center" vertical="center"/>
      <protection locked="0"/>
    </xf>
    <xf numFmtId="164" fontId="8" fillId="0" borderId="8" xfId="20" applyFont="1" applyBorder="1" applyAlignment="1" applyProtection="1">
      <alignment horizontal="center" vertical="center"/>
      <protection locked="0"/>
    </xf>
    <xf numFmtId="164" fontId="8" fillId="3" borderId="60" xfId="20" applyFont="1" applyFill="1" applyBorder="1" applyAlignment="1" applyProtection="1">
      <alignment horizontal="center" vertical="center"/>
      <protection/>
    </xf>
    <xf numFmtId="164" fontId="8" fillId="0" borderId="61" xfId="20" applyFont="1" applyBorder="1" applyAlignment="1" applyProtection="1">
      <alignment horizontal="center" vertical="center"/>
      <protection/>
    </xf>
    <xf numFmtId="164" fontId="8" fillId="0" borderId="22" xfId="20" applyFont="1" applyBorder="1" applyAlignment="1" applyProtection="1">
      <alignment horizontal="left" vertical="top" wrapText="1"/>
      <protection/>
    </xf>
    <xf numFmtId="164" fontId="8" fillId="0" borderId="10" xfId="20" applyFont="1" applyBorder="1" applyAlignment="1" applyProtection="1">
      <alignment horizontal="left" vertical="top"/>
      <protection locked="0"/>
    </xf>
    <xf numFmtId="164" fontId="8" fillId="0" borderId="23" xfId="20" applyFont="1" applyBorder="1" applyAlignment="1" applyProtection="1">
      <alignment horizontal="center" vertical="center"/>
      <protection locked="0"/>
    </xf>
    <xf numFmtId="164" fontId="8" fillId="0" borderId="62" xfId="20" applyFont="1" applyBorder="1" applyAlignment="1" applyProtection="1">
      <alignment horizontal="center" vertical="center"/>
      <protection locked="0"/>
    </xf>
    <xf numFmtId="164" fontId="8" fillId="0" borderId="22" xfId="20" applyFont="1" applyBorder="1" applyAlignment="1" applyProtection="1">
      <alignment horizontal="center" vertical="center"/>
      <protection locked="0"/>
    </xf>
    <xf numFmtId="164" fontId="8" fillId="0" borderId="9" xfId="20" applyFont="1" applyBorder="1" applyAlignment="1" applyProtection="1">
      <alignment horizontal="center" vertical="center"/>
      <protection/>
    </xf>
    <xf numFmtId="164" fontId="8" fillId="0" borderId="28" xfId="20" applyFont="1" applyBorder="1" applyAlignment="1" applyProtection="1">
      <alignment horizontal="left" vertical="top" wrapText="1"/>
      <protection/>
    </xf>
    <xf numFmtId="164" fontId="8" fillId="0" borderId="10" xfId="20" applyFont="1" applyBorder="1" applyAlignment="1" applyProtection="1">
      <alignment horizontal="center" vertical="center"/>
      <protection locked="0"/>
    </xf>
    <xf numFmtId="164" fontId="8" fillId="3" borderId="63" xfId="20" applyFont="1" applyFill="1" applyBorder="1" applyAlignment="1" applyProtection="1">
      <alignment horizontal="center" vertical="center"/>
      <protection/>
    </xf>
    <xf numFmtId="168" fontId="8" fillId="3" borderId="60" xfId="20" applyNumberFormat="1" applyFont="1" applyFill="1" applyBorder="1" applyAlignment="1" applyProtection="1">
      <alignment horizontal="center" vertical="center"/>
      <protection/>
    </xf>
    <xf numFmtId="168" fontId="8" fillId="3" borderId="64" xfId="20" applyNumberFormat="1" applyFont="1" applyFill="1" applyBorder="1" applyAlignment="1" applyProtection="1">
      <alignment horizontal="center" vertical="center"/>
      <protection/>
    </xf>
    <xf numFmtId="168" fontId="8" fillId="3" borderId="5" xfId="20" applyNumberFormat="1" applyFont="1" applyFill="1" applyBorder="1" applyAlignment="1" applyProtection="1">
      <alignment horizontal="center" vertical="center"/>
      <protection/>
    </xf>
    <xf numFmtId="164" fontId="8" fillId="0" borderId="55" xfId="20" applyFont="1" applyBorder="1" applyAlignment="1" applyProtection="1">
      <alignment horizontal="left" vertical="top" wrapText="1"/>
      <protection/>
    </xf>
    <xf numFmtId="164" fontId="8" fillId="0" borderId="10" xfId="20" applyFont="1" applyBorder="1" applyAlignment="1" applyProtection="1">
      <alignment horizontal="left" vertical="top" wrapText="1"/>
      <protection/>
    </xf>
    <xf numFmtId="164" fontId="8" fillId="0" borderId="65" xfId="20" applyFont="1" applyBorder="1" applyAlignment="1" applyProtection="1">
      <alignment horizontal="center" vertical="center"/>
      <protection locked="0"/>
    </xf>
    <xf numFmtId="164" fontId="8" fillId="0" borderId="66" xfId="20" applyFont="1" applyBorder="1" applyAlignment="1" applyProtection="1">
      <alignment horizontal="center" vertical="center"/>
      <protection locked="0"/>
    </xf>
    <xf numFmtId="164" fontId="8" fillId="0" borderId="54" xfId="20" applyFont="1" applyBorder="1" applyAlignment="1" applyProtection="1">
      <alignment horizontal="center" vertical="center"/>
      <protection locked="0"/>
    </xf>
    <xf numFmtId="164" fontId="8" fillId="0" borderId="35" xfId="20" applyFont="1" applyBorder="1" applyAlignment="1" applyProtection="1">
      <alignment horizontal="left" vertical="top" wrapText="1"/>
      <protection/>
    </xf>
    <xf numFmtId="164" fontId="8" fillId="0" borderId="35" xfId="20" applyFont="1" applyBorder="1" applyAlignment="1" applyProtection="1">
      <alignment horizontal="center" vertical="center"/>
      <protection locked="0"/>
    </xf>
    <xf numFmtId="164" fontId="8" fillId="0" borderId="38" xfId="20" applyFont="1" applyBorder="1" applyAlignment="1" applyProtection="1">
      <alignment horizontal="center" vertical="center"/>
      <protection locked="0"/>
    </xf>
    <xf numFmtId="164" fontId="8" fillId="0" borderId="44" xfId="20" applyFont="1" applyBorder="1" applyAlignment="1" applyProtection="1">
      <alignment horizontal="center" vertical="center"/>
      <protection locked="0"/>
    </xf>
    <xf numFmtId="164" fontId="15" fillId="0" borderId="0" xfId="21" applyFont="1">
      <alignment/>
      <protection/>
    </xf>
    <xf numFmtId="164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164" fontId="8" fillId="0" borderId="25" xfId="0" applyFont="1" applyBorder="1" applyAlignment="1" applyProtection="1">
      <alignment horizontal="center"/>
      <protection locked="0"/>
    </xf>
    <xf numFmtId="164" fontId="7" fillId="0" borderId="0" xfId="0" applyFont="1" applyBorder="1" applyAlignment="1">
      <alignment horizontal="center" wrapText="1"/>
    </xf>
    <xf numFmtId="164" fontId="8" fillId="0" borderId="0" xfId="0" applyFont="1" applyAlignment="1">
      <alignment horizontal="center" wrapText="1"/>
    </xf>
    <xf numFmtId="164" fontId="8" fillId="0" borderId="0" xfId="0" applyFont="1" applyFill="1" applyBorder="1" applyAlignment="1">
      <alignment horizontal="center" vertical="top" wrapText="1"/>
    </xf>
    <xf numFmtId="164" fontId="8" fillId="0" borderId="0" xfId="21" applyFont="1" applyAlignment="1" applyProtection="1">
      <alignment horizontal="center"/>
      <protection/>
    </xf>
    <xf numFmtId="164" fontId="8" fillId="0" borderId="0" xfId="21" applyFont="1" applyBorder="1" applyAlignment="1">
      <alignment horizontal="center"/>
      <protection/>
    </xf>
    <xf numFmtId="164" fontId="8" fillId="0" borderId="0" xfId="21" applyFont="1" applyFill="1" applyAlignment="1" applyProtection="1">
      <alignment horizontal="center"/>
      <protection/>
    </xf>
    <xf numFmtId="164" fontId="7" fillId="0" borderId="0" xfId="21" applyFont="1" applyFill="1" applyBorder="1" applyAlignment="1" applyProtection="1">
      <alignment horizontal="center" vertical="center" wrapText="1"/>
      <protection/>
    </xf>
    <xf numFmtId="164" fontId="8" fillId="4" borderId="6" xfId="21" applyFont="1" applyFill="1" applyBorder="1" applyAlignment="1" applyProtection="1">
      <alignment horizontal="center" vertical="center" wrapText="1"/>
      <protection/>
    </xf>
    <xf numFmtId="164" fontId="8" fillId="4" borderId="7" xfId="21" applyFont="1" applyFill="1" applyBorder="1" applyAlignment="1" applyProtection="1">
      <alignment horizontal="center" vertical="center" wrapText="1"/>
      <protection/>
    </xf>
    <xf numFmtId="164" fontId="9" fillId="4" borderId="10" xfId="21" applyFont="1" applyFill="1" applyBorder="1" applyAlignment="1" applyProtection="1">
      <alignment horizontal="center" vertical="center" wrapText="1"/>
      <protection/>
    </xf>
    <xf numFmtId="164" fontId="17" fillId="4" borderId="7" xfId="21" applyFont="1" applyFill="1" applyBorder="1" applyAlignment="1" applyProtection="1">
      <alignment horizontal="center" vertical="center" wrapText="1"/>
      <protection/>
    </xf>
    <xf numFmtId="164" fontId="17" fillId="4" borderId="8" xfId="21" applyFont="1" applyFill="1" applyBorder="1" applyAlignment="1" applyProtection="1">
      <alignment horizontal="center" vertical="center" wrapText="1"/>
      <protection/>
    </xf>
    <xf numFmtId="164" fontId="17" fillId="4" borderId="28" xfId="21" applyFont="1" applyFill="1" applyBorder="1" applyAlignment="1" applyProtection="1">
      <alignment horizontal="center" vertical="center" wrapText="1"/>
      <protection/>
    </xf>
    <xf numFmtId="164" fontId="17" fillId="4" borderId="10" xfId="21" applyFont="1" applyFill="1" applyBorder="1" applyAlignment="1" applyProtection="1">
      <alignment horizontal="center" vertical="center" wrapText="1"/>
      <protection/>
    </xf>
    <xf numFmtId="164" fontId="17" fillId="4" borderId="10" xfId="21" applyFont="1" applyFill="1" applyBorder="1" applyAlignment="1" applyProtection="1">
      <alignment horizontal="center" vertical="center" textRotation="90" wrapText="1"/>
      <protection/>
    </xf>
    <xf numFmtId="164" fontId="17" fillId="4" borderId="11" xfId="21" applyFont="1" applyFill="1" applyBorder="1" applyAlignment="1" applyProtection="1">
      <alignment horizontal="center" vertical="center" wrapText="1"/>
      <protection/>
    </xf>
    <xf numFmtId="164" fontId="8" fillId="4" borderId="9" xfId="21" applyFont="1" applyFill="1" applyBorder="1" applyAlignment="1" applyProtection="1">
      <alignment horizontal="center" vertical="center"/>
      <protection/>
    </xf>
    <xf numFmtId="164" fontId="8" fillId="4" borderId="10" xfId="21" applyFont="1" applyFill="1" applyBorder="1" applyAlignment="1" applyProtection="1">
      <alignment horizontal="left" vertical="center"/>
      <protection/>
    </xf>
    <xf numFmtId="164" fontId="8" fillId="4" borderId="10" xfId="21" applyFont="1" applyFill="1" applyBorder="1" applyAlignment="1" applyProtection="1">
      <alignment horizontal="center" vertical="center"/>
      <protection/>
    </xf>
    <xf numFmtId="164" fontId="8" fillId="4" borderId="22" xfId="21" applyFont="1" applyFill="1" applyBorder="1" applyAlignment="1" applyProtection="1">
      <alignment horizontal="center" vertical="center"/>
      <protection/>
    </xf>
    <xf numFmtId="164" fontId="18" fillId="0" borderId="10" xfId="21" applyFont="1" applyFill="1" applyBorder="1" applyAlignment="1">
      <alignment horizontal="center" vertical="center"/>
      <protection/>
    </xf>
    <xf numFmtId="164" fontId="18" fillId="0" borderId="10" xfId="21" applyFont="1" applyBorder="1" applyAlignment="1">
      <alignment horizontal="center" vertical="center"/>
      <protection/>
    </xf>
    <xf numFmtId="164" fontId="18" fillId="0" borderId="11" xfId="21" applyFont="1" applyBorder="1" applyAlignment="1">
      <alignment horizontal="center" vertical="center"/>
      <protection/>
    </xf>
    <xf numFmtId="164" fontId="8" fillId="0" borderId="10" xfId="21" applyFont="1" applyFill="1" applyBorder="1" applyAlignment="1" applyProtection="1">
      <alignment horizontal="center" vertical="center"/>
      <protection/>
    </xf>
    <xf numFmtId="164" fontId="15" fillId="0" borderId="10" xfId="21" applyFont="1" applyFill="1" applyBorder="1">
      <alignment/>
      <protection/>
    </xf>
    <xf numFmtId="164" fontId="15" fillId="0" borderId="10" xfId="21" applyFont="1" applyBorder="1">
      <alignment/>
      <protection/>
    </xf>
    <xf numFmtId="164" fontId="15" fillId="0" borderId="11" xfId="21" applyFont="1" applyBorder="1">
      <alignment/>
      <protection/>
    </xf>
    <xf numFmtId="164" fontId="8" fillId="4" borderId="10" xfId="0" applyFont="1" applyFill="1" applyBorder="1" applyAlignment="1" applyProtection="1">
      <alignment horizontal="left" vertical="center"/>
      <protection/>
    </xf>
    <xf numFmtId="164" fontId="8" fillId="4" borderId="10" xfId="21" applyFont="1" applyFill="1" applyBorder="1" applyAlignment="1">
      <alignment horizontal="center" vertical="center"/>
      <protection/>
    </xf>
    <xf numFmtId="170" fontId="19" fillId="4" borderId="10" xfId="21" applyNumberFormat="1" applyFont="1" applyFill="1" applyBorder="1" applyAlignment="1" applyProtection="1">
      <alignment horizontal="center" vertical="center"/>
      <protection locked="0"/>
    </xf>
    <xf numFmtId="170" fontId="19" fillId="4" borderId="22" xfId="21" applyNumberFormat="1" applyFont="1" applyFill="1" applyBorder="1" applyAlignment="1" applyProtection="1">
      <alignment horizontal="center" vertical="center"/>
      <protection locked="0"/>
    </xf>
    <xf numFmtId="164" fontId="8" fillId="0" borderId="10" xfId="21" applyFont="1" applyFill="1" applyBorder="1" applyAlignment="1">
      <alignment horizontal="center" vertical="center"/>
      <protection/>
    </xf>
    <xf numFmtId="170" fontId="19" fillId="0" borderId="10" xfId="21" applyNumberFormat="1" applyFont="1" applyFill="1" applyBorder="1" applyAlignment="1" applyProtection="1">
      <alignment horizontal="center" vertical="center"/>
      <protection locked="0"/>
    </xf>
    <xf numFmtId="164" fontId="15" fillId="4" borderId="10" xfId="21" applyFont="1" applyFill="1" applyBorder="1">
      <alignment/>
      <protection/>
    </xf>
    <xf numFmtId="164" fontId="8" fillId="4" borderId="10" xfId="21" applyFont="1" applyFill="1" applyBorder="1" applyAlignment="1" applyProtection="1">
      <alignment horizontal="center" vertical="center"/>
      <protection locked="0"/>
    </xf>
    <xf numFmtId="164" fontId="19" fillId="4" borderId="10" xfId="21" applyFont="1" applyFill="1" applyBorder="1" applyAlignment="1" applyProtection="1">
      <alignment horizontal="center"/>
      <protection/>
    </xf>
    <xf numFmtId="170" fontId="8" fillId="4" borderId="10" xfId="21" applyNumberFormat="1" applyFont="1" applyFill="1" applyBorder="1" applyAlignment="1" applyProtection="1">
      <alignment horizontal="center" vertical="center"/>
      <protection/>
    </xf>
    <xf numFmtId="170" fontId="8" fillId="0" borderId="10" xfId="21" applyNumberFormat="1" applyFont="1" applyFill="1" applyBorder="1" applyAlignment="1" applyProtection="1">
      <alignment horizontal="center" vertical="center"/>
      <protection/>
    </xf>
    <xf numFmtId="170" fontId="8" fillId="4" borderId="22" xfId="21" applyNumberFormat="1" applyFont="1" applyFill="1" applyBorder="1" applyAlignment="1" applyProtection="1">
      <alignment horizontal="center" vertical="center"/>
      <protection/>
    </xf>
    <xf numFmtId="164" fontId="8" fillId="4" borderId="22" xfId="21" applyFont="1" applyFill="1" applyBorder="1" applyAlignment="1" applyProtection="1">
      <alignment horizontal="center" vertical="center"/>
      <protection locked="0"/>
    </xf>
    <xf numFmtId="165" fontId="8" fillId="0" borderId="10" xfId="0" applyNumberFormat="1" applyFont="1" applyFill="1" applyBorder="1" applyAlignment="1" applyProtection="1">
      <alignment horizontal="left" vertical="center"/>
      <protection/>
    </xf>
    <xf numFmtId="170" fontId="19" fillId="4" borderId="10" xfId="21" applyNumberFormat="1" applyFont="1" applyFill="1" applyBorder="1" applyAlignment="1" applyProtection="1">
      <alignment horizontal="center" vertical="center" wrapText="1"/>
      <protection locked="0"/>
    </xf>
    <xf numFmtId="165" fontId="8" fillId="4" borderId="10" xfId="0" applyNumberFormat="1" applyFont="1" applyFill="1" applyBorder="1" applyAlignment="1" applyProtection="1">
      <alignment horizontal="left" vertical="center"/>
      <protection/>
    </xf>
    <xf numFmtId="164" fontId="15" fillId="0" borderId="10" xfId="21" applyFont="1" applyFill="1" applyBorder="1" applyAlignment="1">
      <alignment horizontal="center"/>
      <protection/>
    </xf>
    <xf numFmtId="164" fontId="19" fillId="0" borderId="10" xfId="21" applyFont="1" applyFill="1" applyBorder="1" applyAlignment="1" applyProtection="1">
      <alignment horizontal="center"/>
      <protection/>
    </xf>
    <xf numFmtId="164" fontId="8" fillId="0" borderId="10" xfId="0" applyFont="1" applyFill="1" applyBorder="1" applyAlignment="1" applyProtection="1">
      <alignment horizontal="left" vertical="center"/>
      <protection/>
    </xf>
    <xf numFmtId="164" fontId="8" fillId="4" borderId="61" xfId="21" applyFont="1" applyFill="1" applyBorder="1" applyAlignment="1" applyProtection="1">
      <alignment horizontal="center" vertical="center"/>
      <protection/>
    </xf>
    <xf numFmtId="164" fontId="8" fillId="0" borderId="55" xfId="0" applyFont="1" applyFill="1" applyBorder="1" applyAlignment="1" applyProtection="1">
      <alignment horizontal="left" vertical="center"/>
      <protection/>
    </xf>
    <xf numFmtId="170" fontId="19" fillId="4" borderId="55" xfId="21" applyNumberFormat="1" applyFont="1" applyFill="1" applyBorder="1" applyAlignment="1" applyProtection="1">
      <alignment horizontal="center" vertical="center"/>
      <protection locked="0"/>
    </xf>
    <xf numFmtId="164" fontId="8" fillId="4" borderId="55" xfId="21" applyFont="1" applyFill="1" applyBorder="1" applyAlignment="1" applyProtection="1">
      <alignment horizontal="center" vertical="center"/>
      <protection/>
    </xf>
    <xf numFmtId="164" fontId="8" fillId="4" borderId="55" xfId="21" applyFont="1" applyFill="1" applyBorder="1" applyAlignment="1" applyProtection="1">
      <alignment horizontal="center" vertical="center"/>
      <protection locked="0"/>
    </xf>
    <xf numFmtId="164" fontId="8" fillId="4" borderId="55" xfId="21" applyFont="1" applyFill="1" applyBorder="1" applyAlignment="1">
      <alignment horizontal="center" vertical="center"/>
      <protection/>
    </xf>
    <xf numFmtId="164" fontId="8" fillId="4" borderId="58" xfId="21" applyFont="1" applyFill="1" applyBorder="1" applyAlignment="1" applyProtection="1">
      <alignment horizontal="center" vertical="center"/>
      <protection locked="0"/>
    </xf>
    <xf numFmtId="164" fontId="15" fillId="0" borderId="55" xfId="21" applyFont="1" applyFill="1" applyBorder="1">
      <alignment/>
      <protection/>
    </xf>
    <xf numFmtId="164" fontId="15" fillId="0" borderId="55" xfId="21" applyFont="1" applyBorder="1">
      <alignment/>
      <protection/>
    </xf>
    <xf numFmtId="164" fontId="15" fillId="0" borderId="56" xfId="21" applyFont="1" applyBorder="1">
      <alignment/>
      <protection/>
    </xf>
    <xf numFmtId="164" fontId="8" fillId="4" borderId="6" xfId="21" applyFont="1" applyFill="1" applyBorder="1" applyAlignment="1" applyProtection="1">
      <alignment horizontal="center" vertical="center"/>
      <protection/>
    </xf>
    <xf numFmtId="164" fontId="7" fillId="2" borderId="7" xfId="21" applyFont="1" applyFill="1" applyBorder="1" applyAlignment="1" applyProtection="1">
      <alignment horizontal="left" vertical="center" wrapText="1"/>
      <protection/>
    </xf>
    <xf numFmtId="170" fontId="7" fillId="2" borderId="7" xfId="21" applyNumberFormat="1" applyFont="1" applyFill="1" applyBorder="1" applyAlignment="1" applyProtection="1">
      <alignment horizontal="center" vertical="center"/>
      <protection/>
    </xf>
    <xf numFmtId="170" fontId="7" fillId="2" borderId="19" xfId="21" applyNumberFormat="1" applyFont="1" applyFill="1" applyBorder="1" applyAlignment="1" applyProtection="1">
      <alignment horizontal="center" vertical="center"/>
      <protection/>
    </xf>
    <xf numFmtId="164" fontId="20" fillId="2" borderId="7" xfId="21" applyFont="1" applyFill="1" applyBorder="1" applyAlignment="1">
      <alignment horizontal="center" vertical="center"/>
      <protection/>
    </xf>
    <xf numFmtId="164" fontId="20" fillId="2" borderId="8" xfId="21" applyFont="1" applyFill="1" applyBorder="1" applyAlignment="1">
      <alignment horizontal="center" vertical="center"/>
      <protection/>
    </xf>
    <xf numFmtId="164" fontId="8" fillId="4" borderId="37" xfId="21" applyFont="1" applyFill="1" applyBorder="1" applyAlignment="1" applyProtection="1">
      <alignment horizontal="center" vertical="center"/>
      <protection/>
    </xf>
    <xf numFmtId="164" fontId="7" fillId="2" borderId="35" xfId="21" applyFont="1" applyFill="1" applyBorder="1" applyAlignment="1" applyProtection="1">
      <alignment horizontal="left" vertical="center" wrapText="1"/>
      <protection/>
    </xf>
    <xf numFmtId="170" fontId="7" fillId="0" borderId="35" xfId="21" applyNumberFormat="1" applyFont="1" applyFill="1" applyBorder="1" applyAlignment="1" applyProtection="1">
      <alignment horizontal="center" vertical="center"/>
      <protection/>
    </xf>
    <xf numFmtId="170" fontId="7" fillId="2" borderId="35" xfId="21" applyNumberFormat="1" applyFont="1" applyFill="1" applyBorder="1" applyAlignment="1" applyProtection="1">
      <alignment horizontal="center" vertical="center"/>
      <protection/>
    </xf>
    <xf numFmtId="170" fontId="7" fillId="4" borderId="35" xfId="21" applyNumberFormat="1" applyFont="1" applyFill="1" applyBorder="1" applyAlignment="1" applyProtection="1">
      <alignment horizontal="center" vertical="center"/>
      <protection/>
    </xf>
    <xf numFmtId="170" fontId="21" fillId="4" borderId="35" xfId="21" applyNumberFormat="1" applyFont="1" applyFill="1" applyBorder="1" applyAlignment="1" applyProtection="1">
      <alignment horizontal="center" vertical="center"/>
      <protection/>
    </xf>
    <xf numFmtId="170" fontId="7" fillId="2" borderId="38" xfId="21" applyNumberFormat="1" applyFont="1" applyFill="1" applyBorder="1" applyAlignment="1" applyProtection="1">
      <alignment horizontal="center" vertical="center"/>
      <protection/>
    </xf>
    <xf numFmtId="164" fontId="15" fillId="4" borderId="35" xfId="21" applyFont="1" applyFill="1" applyBorder="1">
      <alignment/>
      <protection/>
    </xf>
    <xf numFmtId="164" fontId="15" fillId="2" borderId="35" xfId="21" applyFont="1" applyFill="1" applyBorder="1">
      <alignment/>
      <protection/>
    </xf>
    <xf numFmtId="164" fontId="15" fillId="2" borderId="44" xfId="21" applyFont="1" applyFill="1" applyBorder="1">
      <alignment/>
      <protection/>
    </xf>
    <xf numFmtId="164" fontId="15" fillId="0" borderId="0" xfId="21" applyFont="1" applyFill="1" applyBorder="1" applyAlignment="1" applyProtection="1">
      <alignment horizontal="center" vertical="top"/>
      <protection/>
    </xf>
    <xf numFmtId="164" fontId="15" fillId="0" borderId="0" xfId="21" applyFont="1" applyFill="1" applyBorder="1" applyAlignment="1">
      <alignment vertical="center"/>
      <protection/>
    </xf>
    <xf numFmtId="164" fontId="15" fillId="0" borderId="0" xfId="21" applyFont="1" applyFill="1" applyBorder="1" applyAlignment="1" applyProtection="1">
      <alignment horizontal="right" vertical="center"/>
      <protection/>
    </xf>
    <xf numFmtId="170" fontId="15" fillId="0" borderId="0" xfId="21" applyNumberFormat="1" applyFont="1" applyFill="1" applyBorder="1" applyAlignment="1" applyProtection="1">
      <alignment horizontal="center" vertical="center"/>
      <protection locked="0"/>
    </xf>
    <xf numFmtId="170" fontId="15" fillId="0" borderId="0" xfId="21" applyNumberFormat="1" applyFont="1" applyFill="1" applyBorder="1" applyAlignment="1" applyProtection="1">
      <alignment horizontal="right" vertical="center"/>
      <protection locked="0"/>
    </xf>
    <xf numFmtId="164" fontId="15" fillId="0" borderId="0" xfId="21" applyFont="1" applyFill="1" applyBorder="1" applyAlignment="1" applyProtection="1">
      <alignment horizontal="right" vertical="center"/>
      <protection locked="0"/>
    </xf>
    <xf numFmtId="164" fontId="15" fillId="0" borderId="0" xfId="21" applyFont="1" applyFill="1" applyBorder="1" applyAlignment="1">
      <alignment horizontal="right" vertical="center"/>
      <protection/>
    </xf>
    <xf numFmtId="164" fontId="15" fillId="0" borderId="0" xfId="21" applyFont="1" applyFill="1">
      <alignment/>
      <protection/>
    </xf>
    <xf numFmtId="164" fontId="1" fillId="0" borderId="0" xfId="21" applyFont="1" applyFill="1">
      <alignment/>
      <protection/>
    </xf>
    <xf numFmtId="170" fontId="15" fillId="0" borderId="0" xfId="21" applyNumberFormat="1" applyFont="1" applyFill="1">
      <alignment/>
      <protection/>
    </xf>
    <xf numFmtId="164" fontId="14" fillId="0" borderId="1" xfId="20" applyFont="1" applyBorder="1" applyAlignment="1" applyProtection="1">
      <alignment horizontal="center"/>
      <protection locked="0"/>
    </xf>
    <xf numFmtId="164" fontId="22" fillId="0" borderId="39" xfId="20" applyFont="1" applyBorder="1" applyAlignment="1">
      <alignment horizontal="center" vertical="top" wrapText="1"/>
      <protection/>
    </xf>
    <xf numFmtId="164" fontId="4" fillId="0" borderId="0" xfId="0" applyFont="1" applyAlignment="1" applyProtection="1">
      <alignment horizontal="center" wrapText="1"/>
      <protection/>
    </xf>
    <xf numFmtId="164" fontId="4" fillId="0" borderId="0" xfId="0" applyFont="1" applyAlignment="1" applyProtection="1">
      <alignment/>
      <protection/>
    </xf>
    <xf numFmtId="164" fontId="0" fillId="0" borderId="0" xfId="0" applyBorder="1" applyAlignment="1">
      <alignment horizontal="center"/>
    </xf>
    <xf numFmtId="164" fontId="3" fillId="0" borderId="41" xfId="0" applyFont="1" applyBorder="1" applyAlignment="1" applyProtection="1">
      <alignment horizontal="center" vertical="top" wrapText="1"/>
      <protection/>
    </xf>
    <xf numFmtId="164" fontId="3" fillId="0" borderId="7" xfId="0" applyFont="1" applyBorder="1" applyAlignment="1" applyProtection="1">
      <alignment horizontal="center" vertical="center" wrapText="1"/>
      <protection/>
    </xf>
    <xf numFmtId="164" fontId="3" fillId="0" borderId="7" xfId="0" applyFont="1" applyBorder="1" applyAlignment="1" applyProtection="1">
      <alignment horizontal="center" vertical="top" wrapText="1"/>
      <protection/>
    </xf>
    <xf numFmtId="164" fontId="3" fillId="0" borderId="59" xfId="0" applyFont="1" applyBorder="1" applyAlignment="1" applyProtection="1">
      <alignment horizontal="center" vertical="top" wrapText="1"/>
      <protection/>
    </xf>
    <xf numFmtId="164" fontId="3" fillId="0" borderId="8" xfId="0" applyFont="1" applyBorder="1" applyAlignment="1" applyProtection="1">
      <alignment horizontal="center" vertical="top" wrapText="1"/>
      <protection/>
    </xf>
    <xf numFmtId="164" fontId="3" fillId="0" borderId="55" xfId="0" applyFont="1" applyBorder="1" applyAlignment="1" applyProtection="1">
      <alignment horizontal="center"/>
      <protection/>
    </xf>
    <xf numFmtId="164" fontId="3" fillId="0" borderId="56" xfId="0" applyFont="1" applyBorder="1" applyAlignment="1" applyProtection="1">
      <alignment horizontal="center"/>
      <protection/>
    </xf>
    <xf numFmtId="164" fontId="0" fillId="0" borderId="37" xfId="0" applyFont="1" applyBorder="1" applyAlignment="1" applyProtection="1">
      <alignment horizontal="center"/>
      <protection/>
    </xf>
    <xf numFmtId="164" fontId="0" fillId="0" borderId="35" xfId="0" applyFont="1" applyBorder="1" applyAlignment="1" applyProtection="1">
      <alignment horizontal="center"/>
      <protection/>
    </xf>
    <xf numFmtId="164" fontId="0" fillId="0" borderId="35" xfId="0" applyBorder="1" applyAlignment="1" applyProtection="1">
      <alignment horizontal="center"/>
      <protection/>
    </xf>
    <xf numFmtId="164" fontId="0" fillId="0" borderId="44" xfId="0" applyBorder="1" applyAlignment="1" applyProtection="1">
      <alignment horizontal="center"/>
      <protection/>
    </xf>
    <xf numFmtId="164" fontId="0" fillId="4" borderId="6" xfId="0" applyFont="1" applyFill="1" applyBorder="1" applyAlignment="1" applyProtection="1">
      <alignment horizontal="left" vertical="top" wrapText="1"/>
      <protection/>
    </xf>
    <xf numFmtId="164" fontId="0" fillId="0" borderId="7" xfId="0" applyBorder="1" applyAlignment="1" applyProtection="1">
      <alignment horizontal="center"/>
      <protection/>
    </xf>
    <xf numFmtId="167" fontId="0" fillId="0" borderId="7" xfId="0" applyNumberFormat="1" applyBorder="1" applyAlignment="1" applyProtection="1">
      <alignment horizontal="center" vertical="center"/>
      <protection locked="0"/>
    </xf>
    <xf numFmtId="167" fontId="0" fillId="0" borderId="8" xfId="0" applyNumberFormat="1" applyBorder="1" applyAlignment="1" applyProtection="1">
      <alignment horizontal="center" vertical="center"/>
      <protection locked="0"/>
    </xf>
    <xf numFmtId="164" fontId="0" fillId="4" borderId="9" xfId="0" applyFont="1" applyFill="1" applyBorder="1" applyAlignment="1" applyProtection="1">
      <alignment horizontal="left" vertical="top" wrapText="1"/>
      <protection/>
    </xf>
    <xf numFmtId="164" fontId="0" fillId="0" borderId="10" xfId="0" applyBorder="1" applyAlignment="1" applyProtection="1">
      <alignment horizontal="center"/>
      <protection/>
    </xf>
    <xf numFmtId="167" fontId="0" fillId="0" borderId="10" xfId="0" applyNumberFormat="1" applyBorder="1" applyAlignment="1" applyProtection="1">
      <alignment horizontal="center" vertical="center"/>
      <protection locked="0"/>
    </xf>
    <xf numFmtId="167" fontId="0" fillId="0" borderId="11" xfId="0" applyNumberFormat="1" applyBorder="1" applyAlignment="1" applyProtection="1">
      <alignment horizontal="center" vertical="center"/>
      <protection locked="0"/>
    </xf>
    <xf numFmtId="164" fontId="0" fillId="0" borderId="61" xfId="0" applyFont="1" applyBorder="1" applyAlignment="1" applyProtection="1">
      <alignment horizontal="left"/>
      <protection/>
    </xf>
    <xf numFmtId="164" fontId="0" fillId="0" borderId="55" xfId="0" applyBorder="1" applyAlignment="1" applyProtection="1">
      <alignment horizontal="center"/>
      <protection/>
    </xf>
    <xf numFmtId="167" fontId="0" fillId="0" borderId="55" xfId="0" applyNumberFormat="1" applyBorder="1" applyAlignment="1" applyProtection="1">
      <alignment horizontal="center" vertical="center"/>
      <protection locked="0"/>
    </xf>
    <xf numFmtId="167" fontId="0" fillId="0" borderId="56" xfId="0" applyNumberFormat="1" applyBorder="1" applyAlignment="1" applyProtection="1">
      <alignment horizontal="center" vertical="center"/>
      <protection locked="0"/>
    </xf>
    <xf numFmtId="164" fontId="3" fillId="0" borderId="0" xfId="0" applyFont="1" applyAlignment="1">
      <alignment/>
    </xf>
    <xf numFmtId="164" fontId="3" fillId="0" borderId="49" xfId="0" applyFont="1" applyBorder="1" applyAlignment="1" applyProtection="1">
      <alignment horizontal="left"/>
      <protection/>
    </xf>
    <xf numFmtId="164" fontId="0" fillId="0" borderId="5" xfId="0" applyBorder="1" applyAlignment="1" applyProtection="1">
      <alignment horizontal="center"/>
      <protection/>
    </xf>
    <xf numFmtId="167" fontId="3" fillId="3" borderId="29" xfId="0" applyNumberFormat="1" applyFont="1" applyFill="1" applyBorder="1" applyAlignment="1" applyProtection="1">
      <alignment horizontal="center" vertical="center"/>
      <protection/>
    </xf>
    <xf numFmtId="164" fontId="3" fillId="3" borderId="3" xfId="0" applyFont="1" applyFill="1" applyBorder="1" applyAlignment="1" applyProtection="1">
      <alignment horizontal="center" vertical="center"/>
      <protection/>
    </xf>
    <xf numFmtId="164" fontId="3" fillId="3" borderId="17" xfId="0" applyFont="1" applyFill="1" applyBorder="1" applyAlignment="1" applyProtection="1">
      <alignment horizontal="center" vertical="center"/>
      <protection/>
    </xf>
    <xf numFmtId="164" fontId="23" fillId="0" borderId="1" xfId="20" applyFont="1" applyBorder="1" applyAlignment="1" applyProtection="1">
      <alignment horizontal="center"/>
      <protection locked="0"/>
    </xf>
    <xf numFmtId="164" fontId="4" fillId="0" borderId="0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24" fillId="0" borderId="0" xfId="0" applyFont="1" applyAlignment="1" applyProtection="1">
      <alignment horizontal="center" wrapText="1"/>
      <protection/>
    </xf>
    <xf numFmtId="164" fontId="2" fillId="4" borderId="0" xfId="0" applyFont="1" applyFill="1" applyBorder="1" applyAlignment="1" applyProtection="1">
      <alignment horizontal="center" wrapText="1"/>
      <protection/>
    </xf>
    <xf numFmtId="164" fontId="3" fillId="0" borderId="6" xfId="0" applyFont="1" applyBorder="1" applyAlignment="1" applyProtection="1">
      <alignment horizontal="center" vertical="center" wrapText="1"/>
      <protection/>
    </xf>
    <xf numFmtId="164" fontId="3" fillId="0" borderId="8" xfId="0" applyFont="1" applyBorder="1" applyAlignment="1" applyProtection="1">
      <alignment horizontal="center" vertical="center" wrapText="1"/>
      <protection/>
    </xf>
    <xf numFmtId="164" fontId="3" fillId="0" borderId="10" xfId="0" applyFont="1" applyBorder="1" applyAlignment="1" applyProtection="1">
      <alignment horizontal="center" vertical="center"/>
      <protection/>
    </xf>
    <xf numFmtId="164" fontId="3" fillId="0" borderId="11" xfId="0" applyFont="1" applyBorder="1" applyAlignment="1" applyProtection="1">
      <alignment horizontal="center" vertical="center"/>
      <protection/>
    </xf>
    <xf numFmtId="164" fontId="0" fillId="0" borderId="6" xfId="0" applyFont="1" applyBorder="1" applyAlignment="1" applyProtection="1">
      <alignment horizontal="left" vertical="top" wrapText="1"/>
      <protection/>
    </xf>
    <xf numFmtId="164" fontId="0" fillId="0" borderId="7" xfId="0" applyFont="1" applyBorder="1" applyAlignment="1" applyProtection="1">
      <alignment wrapText="1"/>
      <protection/>
    </xf>
    <xf numFmtId="164" fontId="0" fillId="0" borderId="7" xfId="0" applyBorder="1" applyAlignment="1" applyProtection="1">
      <alignment horizontal="center" wrapText="1"/>
      <protection/>
    </xf>
    <xf numFmtId="167" fontId="0" fillId="0" borderId="7" xfId="0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164" fontId="0" fillId="0" borderId="10" xfId="0" applyFont="1" applyBorder="1" applyAlignment="1" applyProtection="1">
      <alignment wrapText="1"/>
      <protection/>
    </xf>
    <xf numFmtId="164" fontId="0" fillId="0" borderId="10" xfId="0" applyBorder="1" applyAlignment="1" applyProtection="1">
      <alignment horizontal="center" wrapText="1"/>
      <protection/>
    </xf>
    <xf numFmtId="167" fontId="0" fillId="0" borderId="10" xfId="0" applyNumberFormat="1" applyBorder="1" applyAlignment="1" applyProtection="1">
      <alignment/>
      <protection locked="0"/>
    </xf>
    <xf numFmtId="167" fontId="0" fillId="0" borderId="11" xfId="0" applyNumberFormat="1" applyBorder="1" applyAlignment="1" applyProtection="1">
      <alignment/>
      <protection locked="0"/>
    </xf>
    <xf numFmtId="167" fontId="0" fillId="0" borderId="44" xfId="0" applyNumberFormat="1" applyBorder="1" applyAlignment="1" applyProtection="1">
      <alignment/>
      <protection locked="0"/>
    </xf>
    <xf numFmtId="164" fontId="0" fillId="0" borderId="37" xfId="0" applyFont="1" applyBorder="1" applyAlignment="1" applyProtection="1">
      <alignment horizontal="left" vertical="top" wrapText="1"/>
      <protection/>
    </xf>
    <xf numFmtId="164" fontId="0" fillId="0" borderId="35" xfId="0" applyFont="1" applyBorder="1" applyAlignment="1" applyProtection="1">
      <alignment wrapText="1"/>
      <protection/>
    </xf>
    <xf numFmtId="164" fontId="0" fillId="0" borderId="35" xfId="0" applyBorder="1" applyAlignment="1" applyProtection="1">
      <alignment horizontal="center" wrapText="1"/>
      <protection/>
    </xf>
    <xf numFmtId="167" fontId="0" fillId="0" borderId="35" xfId="0" applyNumberFormat="1" applyBorder="1" applyAlignment="1" applyProtection="1">
      <alignment/>
      <protection locked="0"/>
    </xf>
    <xf numFmtId="164" fontId="0" fillId="0" borderId="2" xfId="0" applyFont="1" applyBorder="1" applyAlignment="1" applyProtection="1">
      <alignment horizontal="left" vertical="top"/>
      <protection/>
    </xf>
    <xf numFmtId="167" fontId="0" fillId="3" borderId="17" xfId="0" applyNumberFormat="1" applyFill="1" applyBorder="1" applyAlignment="1" applyProtection="1">
      <alignment/>
      <protection/>
    </xf>
    <xf numFmtId="164" fontId="0" fillId="3" borderId="5" xfId="0" applyFill="1" applyBorder="1" applyAlignment="1" applyProtection="1">
      <alignment/>
      <protection/>
    </xf>
    <xf numFmtId="164" fontId="0" fillId="3" borderId="17" xfId="0" applyFill="1" applyBorder="1" applyAlignment="1" applyProtection="1">
      <alignment/>
      <protection/>
    </xf>
    <xf numFmtId="164" fontId="0" fillId="0" borderId="2" xfId="0" applyFont="1" applyBorder="1" applyAlignment="1" applyProtection="1">
      <alignment horizontal="left"/>
      <protection/>
    </xf>
    <xf numFmtId="164" fontId="0" fillId="0" borderId="3" xfId="0" applyFont="1" applyBorder="1" applyAlignment="1" applyProtection="1">
      <alignment horizontal="center"/>
      <protection/>
    </xf>
    <xf numFmtId="164" fontId="0" fillId="0" borderId="1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Реестр и иные ф-ции и адвокатирование" xfId="20"/>
    <cellStyle name="Обычный_ШАБЛОН ф 9 (последний вариант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="90" zoomScaleNormal="90" zoomScaleSheetLayoutView="75" workbookViewId="0" topLeftCell="C1">
      <selection activeCell="G15" sqref="G15"/>
    </sheetView>
  </sheetViews>
  <sheetFormatPr defaultColWidth="9.140625" defaultRowHeight="12.75" customHeight="1"/>
  <cols>
    <col min="1" max="1" width="3.00390625" style="0" customWidth="1"/>
    <col min="2" max="2" width="6.7109375" style="1" customWidth="1"/>
    <col min="3" max="3" width="88.8515625" style="0" customWidth="1"/>
    <col min="4" max="4" width="29.8515625" style="0" customWidth="1"/>
    <col min="5" max="8" width="10.28125" style="0" customWidth="1"/>
  </cols>
  <sheetData>
    <row r="1" spans="3:5" ht="24.75" customHeight="1">
      <c r="C1" s="2" t="s">
        <v>0</v>
      </c>
      <c r="D1" s="2"/>
      <c r="E1" s="2"/>
    </row>
    <row r="2" spans="2:6" ht="12.75" customHeight="1">
      <c r="B2" s="3" t="s">
        <v>1</v>
      </c>
      <c r="C2" s="3"/>
      <c r="D2" s="3"/>
      <c r="E2" s="3"/>
      <c r="F2" s="3"/>
    </row>
    <row r="3" spans="2:6" ht="17.25" customHeight="1">
      <c r="B3" s="4" t="s">
        <v>2</v>
      </c>
      <c r="C3" s="4"/>
      <c r="D3" s="5"/>
      <c r="E3" s="6"/>
      <c r="F3" s="6"/>
    </row>
    <row r="4" spans="1:8" ht="12.75" customHeight="1">
      <c r="A4" t="s">
        <v>3</v>
      </c>
      <c r="B4" s="7" t="s">
        <v>4</v>
      </c>
      <c r="C4" s="7"/>
      <c r="D4" s="7"/>
      <c r="E4" s="7"/>
      <c r="F4" s="7"/>
      <c r="G4" s="7"/>
      <c r="H4" s="7"/>
    </row>
    <row r="5" spans="2:8" ht="37.5" customHeight="1">
      <c r="B5" s="7"/>
      <c r="C5" s="7"/>
      <c r="D5" s="7"/>
      <c r="E5" s="7"/>
      <c r="F5" s="7"/>
      <c r="G5" s="7"/>
      <c r="H5" s="7"/>
    </row>
    <row r="6" spans="2:4" ht="13.5" customHeight="1">
      <c r="B6" s="8"/>
      <c r="C6" s="8"/>
      <c r="D6" s="8"/>
    </row>
    <row r="7" spans="2:8" ht="16.5">
      <c r="B7" s="9"/>
      <c r="C7" s="9" t="s">
        <v>5</v>
      </c>
      <c r="D7" s="10" t="s">
        <v>6</v>
      </c>
      <c r="E7" s="11">
        <v>41640</v>
      </c>
      <c r="F7" s="12" t="s">
        <v>7</v>
      </c>
      <c r="G7" s="13">
        <v>42004</v>
      </c>
      <c r="H7" s="14"/>
    </row>
    <row r="8" spans="2:8" ht="15.75">
      <c r="B8" s="9"/>
      <c r="C8" s="9"/>
      <c r="D8" s="9"/>
      <c r="G8" s="14"/>
      <c r="H8" s="14"/>
    </row>
    <row r="9" spans="2:8" ht="30.75" customHeight="1">
      <c r="B9" s="15"/>
      <c r="C9" s="16" t="s">
        <v>8</v>
      </c>
      <c r="D9" s="16"/>
      <c r="E9" s="16"/>
      <c r="F9" s="16"/>
      <c r="G9" s="16"/>
      <c r="H9" s="17"/>
    </row>
    <row r="10" spans="2:8" ht="12.75" customHeight="1">
      <c r="B10" s="15"/>
      <c r="C10" s="17"/>
      <c r="D10" s="17"/>
      <c r="E10" s="17"/>
      <c r="F10" s="17"/>
      <c r="G10" s="17"/>
      <c r="H10" s="17"/>
    </row>
    <row r="11" spans="2:8" ht="12.75" customHeight="1">
      <c r="B11" s="18"/>
      <c r="C11" s="19"/>
      <c r="D11" s="19"/>
      <c r="E11" s="20" t="s">
        <v>9</v>
      </c>
      <c r="F11" s="20" t="s">
        <v>10</v>
      </c>
      <c r="G11" s="21" t="s">
        <v>11</v>
      </c>
      <c r="H11" s="22" t="s">
        <v>12</v>
      </c>
    </row>
    <row r="12" spans="2:8" ht="12.75">
      <c r="B12" s="23" t="s">
        <v>13</v>
      </c>
      <c r="C12" s="24" t="s">
        <v>14</v>
      </c>
      <c r="D12" s="24"/>
      <c r="E12" s="24">
        <v>1</v>
      </c>
      <c r="F12" s="24">
        <v>2</v>
      </c>
      <c r="G12" s="24">
        <v>3</v>
      </c>
      <c r="H12" s="25">
        <v>4</v>
      </c>
    </row>
    <row r="13" spans="2:8" ht="15">
      <c r="B13" s="26" t="s">
        <v>15</v>
      </c>
      <c r="C13" s="27" t="s">
        <v>16</v>
      </c>
      <c r="D13" s="27"/>
      <c r="E13" s="28">
        <v>162</v>
      </c>
      <c r="F13" s="28">
        <v>177</v>
      </c>
      <c r="G13" s="28">
        <v>460</v>
      </c>
      <c r="H13" s="29">
        <f aca="true" t="shared" si="0" ref="H13:H14">SUM(E13:G13)</f>
        <v>799</v>
      </c>
    </row>
    <row r="14" spans="2:8" ht="15">
      <c r="B14" s="26" t="s">
        <v>17</v>
      </c>
      <c r="C14" s="27" t="s">
        <v>18</v>
      </c>
      <c r="D14" s="27"/>
      <c r="E14" s="28">
        <v>24</v>
      </c>
      <c r="F14" s="28">
        <v>37</v>
      </c>
      <c r="G14" s="28">
        <v>94</v>
      </c>
      <c r="H14" s="30">
        <f t="shared" si="0"/>
        <v>155</v>
      </c>
    </row>
    <row r="15" spans="2:8" ht="15">
      <c r="B15" s="26" t="s">
        <v>19</v>
      </c>
      <c r="C15" s="27" t="s">
        <v>20</v>
      </c>
      <c r="D15" s="27"/>
      <c r="E15" s="28">
        <v>10</v>
      </c>
      <c r="F15" s="28">
        <v>13</v>
      </c>
      <c r="G15" s="31">
        <v>24</v>
      </c>
      <c r="H15" s="30">
        <v>47</v>
      </c>
    </row>
    <row r="16" spans="2:8" ht="15">
      <c r="B16" s="26" t="s">
        <v>21</v>
      </c>
      <c r="C16" s="27" t="s">
        <v>22</v>
      </c>
      <c r="D16" s="27"/>
      <c r="E16" s="28">
        <v>7</v>
      </c>
      <c r="F16" s="28">
        <v>15</v>
      </c>
      <c r="G16" s="31">
        <v>38</v>
      </c>
      <c r="H16" s="30">
        <f aca="true" t="shared" si="1" ref="H16:H18">SUM(E16:G16)</f>
        <v>60</v>
      </c>
    </row>
    <row r="17" spans="2:8" ht="15">
      <c r="B17" s="26" t="s">
        <v>23</v>
      </c>
      <c r="C17" s="27" t="s">
        <v>24</v>
      </c>
      <c r="D17" s="27"/>
      <c r="E17" s="28">
        <v>69</v>
      </c>
      <c r="F17" s="28">
        <v>79</v>
      </c>
      <c r="G17" s="28">
        <v>164</v>
      </c>
      <c r="H17" s="30">
        <f t="shared" si="1"/>
        <v>312</v>
      </c>
    </row>
    <row r="18" spans="2:8" ht="15">
      <c r="B18" s="32" t="s">
        <v>25</v>
      </c>
      <c r="C18" s="27" t="s">
        <v>26</v>
      </c>
      <c r="D18" s="27"/>
      <c r="E18" s="28">
        <v>59</v>
      </c>
      <c r="F18" s="28">
        <v>47</v>
      </c>
      <c r="G18" s="28">
        <v>179</v>
      </c>
      <c r="H18" s="30">
        <f t="shared" si="1"/>
        <v>285</v>
      </c>
    </row>
    <row r="19" spans="2:8" ht="15">
      <c r="B19" s="32"/>
      <c r="C19" s="33" t="s">
        <v>27</v>
      </c>
      <c r="D19" s="33"/>
      <c r="E19" s="34">
        <f>IF((E17+E18)=0,0,E18/(E17+E18))</f>
        <v>0.4609375</v>
      </c>
      <c r="F19" s="34">
        <f>IF((F17+F18)=0,0,F18/(F17+F18))</f>
        <v>0.373015873015873</v>
      </c>
      <c r="G19" s="34">
        <f>IF((G17+G18)=0,0,G18/(G17+G18))</f>
        <v>0.521865889212828</v>
      </c>
      <c r="H19" s="35">
        <f>IF((H17+H18)=0,0,H18/(H17+H18))</f>
        <v>0.47738693467336685</v>
      </c>
    </row>
    <row r="20" spans="2:8" ht="30" customHeight="1">
      <c r="B20" s="32" t="s">
        <v>28</v>
      </c>
      <c r="C20" s="36" t="s">
        <v>29</v>
      </c>
      <c r="D20" s="36"/>
      <c r="E20" s="37">
        <v>96</v>
      </c>
      <c r="F20" s="37">
        <v>91</v>
      </c>
      <c r="G20" s="37">
        <v>278</v>
      </c>
      <c r="H20" s="30">
        <f aca="true" t="shared" si="2" ref="H20:H21">E20+F20+G20</f>
        <v>465</v>
      </c>
    </row>
    <row r="21" spans="2:8" ht="15">
      <c r="B21" s="32" t="s">
        <v>30</v>
      </c>
      <c r="C21" s="27" t="s">
        <v>31</v>
      </c>
      <c r="D21" s="27"/>
      <c r="E21" s="28">
        <v>83</v>
      </c>
      <c r="F21" s="28">
        <v>88</v>
      </c>
      <c r="G21" s="28">
        <v>244</v>
      </c>
      <c r="H21" s="30">
        <f t="shared" si="2"/>
        <v>415</v>
      </c>
    </row>
    <row r="22" spans="2:8" ht="30" customHeight="1">
      <c r="B22" s="32"/>
      <c r="C22" s="38" t="s">
        <v>27</v>
      </c>
      <c r="D22" s="38"/>
      <c r="E22" s="34">
        <f>IF((E13-E14)=0,0,E21/(E13-E14))</f>
        <v>0.6014492753623188</v>
      </c>
      <c r="F22" s="34">
        <f>IF((F13-F14)=0,0,F21/(F13-F14))</f>
        <v>0.6285714285714286</v>
      </c>
      <c r="G22" s="34">
        <f>IF((G13-G14)=0,0,G21/(G13-G14))</f>
        <v>0.6666666666666666</v>
      </c>
      <c r="H22" s="35">
        <f>IF((H13-H14)=0,0,H21/(H13-H14))</f>
        <v>0.6444099378881988</v>
      </c>
    </row>
    <row r="23" spans="2:8" ht="30" customHeight="1">
      <c r="B23" s="26" t="s">
        <v>32</v>
      </c>
      <c r="C23" s="27" t="s">
        <v>33</v>
      </c>
      <c r="D23" s="27"/>
      <c r="E23" s="39">
        <f>SUM(E25:E30)</f>
        <v>298</v>
      </c>
      <c r="F23" s="39">
        <f>SUM(F25:F30)</f>
        <v>279</v>
      </c>
      <c r="G23" s="39">
        <f>SUM(G25:G30)</f>
        <v>677</v>
      </c>
      <c r="H23" s="30">
        <f>E23+F23+G23</f>
        <v>1254</v>
      </c>
    </row>
    <row r="24" spans="2:8" ht="15">
      <c r="B24" s="40" t="s">
        <v>34</v>
      </c>
      <c r="C24" s="40"/>
      <c r="D24" s="40"/>
      <c r="E24" s="40"/>
      <c r="F24" s="40"/>
      <c r="G24" s="40"/>
      <c r="H24" s="40"/>
    </row>
    <row r="25" spans="2:8" ht="15" customHeight="1">
      <c r="B25" s="41" t="s">
        <v>35</v>
      </c>
      <c r="C25" s="42" t="s">
        <v>36</v>
      </c>
      <c r="D25" s="42"/>
      <c r="E25" s="43">
        <v>83</v>
      </c>
      <c r="F25" s="43">
        <v>84</v>
      </c>
      <c r="G25" s="43">
        <v>212</v>
      </c>
      <c r="H25" s="29">
        <f aca="true" t="shared" si="3" ref="H25:H30">E25+F25+G25</f>
        <v>379</v>
      </c>
    </row>
    <row r="26" spans="2:8" ht="15">
      <c r="B26" s="41" t="s">
        <v>37</v>
      </c>
      <c r="C26" s="44" t="s">
        <v>38</v>
      </c>
      <c r="D26" s="44"/>
      <c r="E26" s="43">
        <v>3</v>
      </c>
      <c r="F26" s="43">
        <v>1</v>
      </c>
      <c r="G26" s="43">
        <v>2</v>
      </c>
      <c r="H26" s="30">
        <f t="shared" si="3"/>
        <v>6</v>
      </c>
    </row>
    <row r="27" spans="2:8" ht="15">
      <c r="B27" s="41" t="s">
        <v>39</v>
      </c>
      <c r="C27" s="44" t="s">
        <v>40</v>
      </c>
      <c r="D27" s="44"/>
      <c r="E27" s="43">
        <v>39</v>
      </c>
      <c r="F27" s="43">
        <v>28</v>
      </c>
      <c r="G27" s="43">
        <v>59</v>
      </c>
      <c r="H27" s="30">
        <f t="shared" si="3"/>
        <v>126</v>
      </c>
    </row>
    <row r="28" spans="2:8" ht="48.75" customHeight="1">
      <c r="B28" s="41" t="s">
        <v>41</v>
      </c>
      <c r="C28" s="45" t="s">
        <v>42</v>
      </c>
      <c r="D28" s="45"/>
      <c r="E28" s="43">
        <v>59</v>
      </c>
      <c r="F28" s="43">
        <v>57</v>
      </c>
      <c r="G28" s="43">
        <v>129</v>
      </c>
      <c r="H28" s="46">
        <f t="shared" si="3"/>
        <v>245</v>
      </c>
    </row>
    <row r="29" spans="2:8" ht="26.25" customHeight="1">
      <c r="B29" s="41" t="s">
        <v>43</v>
      </c>
      <c r="C29" s="47" t="s">
        <v>44</v>
      </c>
      <c r="D29" s="47"/>
      <c r="E29" s="43">
        <v>12</v>
      </c>
      <c r="F29" s="43">
        <v>7</v>
      </c>
      <c r="G29" s="43">
        <v>19</v>
      </c>
      <c r="H29" s="46">
        <f t="shared" si="3"/>
        <v>38</v>
      </c>
    </row>
    <row r="30" spans="2:8" ht="28.5" customHeight="1">
      <c r="B30" s="48" t="s">
        <v>45</v>
      </c>
      <c r="C30" s="49" t="s">
        <v>46</v>
      </c>
      <c r="D30" s="49"/>
      <c r="E30" s="50">
        <v>102</v>
      </c>
      <c r="F30" s="50">
        <v>102</v>
      </c>
      <c r="G30" s="50">
        <v>256</v>
      </c>
      <c r="H30" s="51">
        <f t="shared" si="3"/>
        <v>460</v>
      </c>
    </row>
    <row r="31" ht="30.75" customHeight="1"/>
    <row r="32" ht="13.5" customHeight="1"/>
    <row r="33" ht="13.5" customHeight="1"/>
    <row r="34" ht="12.75"/>
    <row r="37" ht="26.25" customHeight="1"/>
    <row r="38" ht="12.75"/>
    <row r="39" ht="25.5" customHeight="1"/>
    <row r="65536" ht="12.75"/>
  </sheetData>
  <sheetProtection selectLockedCells="1" selectUnlockedCells="1"/>
  <mergeCells count="26">
    <mergeCell ref="C1:E1"/>
    <mergeCell ref="B2:F2"/>
    <mergeCell ref="B3:C3"/>
    <mergeCell ref="B4:H5"/>
    <mergeCell ref="C9:G9"/>
    <mergeCell ref="C11:D11"/>
    <mergeCell ref="C12:D12"/>
    <mergeCell ref="C13:D13"/>
    <mergeCell ref="C14:D14"/>
    <mergeCell ref="C15:D15"/>
    <mergeCell ref="C17:D17"/>
    <mergeCell ref="B18:B19"/>
    <mergeCell ref="C18:D18"/>
    <mergeCell ref="C19:D19"/>
    <mergeCell ref="C20:D20"/>
    <mergeCell ref="B21:B22"/>
    <mergeCell ref="C21:D21"/>
    <mergeCell ref="C22:D22"/>
    <mergeCell ref="C23:D23"/>
    <mergeCell ref="B24:H24"/>
    <mergeCell ref="C25:D25"/>
    <mergeCell ref="C26:D26"/>
    <mergeCell ref="C27:D27"/>
    <mergeCell ref="C28:D28"/>
    <mergeCell ref="C29:D29"/>
    <mergeCell ref="C30:D30"/>
  </mergeCells>
  <printOptions/>
  <pageMargins left="0.4" right="0.7479166666666667" top="0.2902777777777778" bottom="0.2798611111111111" header="0.2902777777777778" footer="0.5118055555555555"/>
  <pageSetup firstPageNumber="42" useFirstPageNumber="1" fitToHeight="1" fitToWidth="1" horizontalDpi="300" verticalDpi="300" orientation="landscape" paperSize="9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6"/>
  <sheetViews>
    <sheetView zoomScale="70" zoomScaleNormal="70" zoomScaleSheetLayoutView="75" workbookViewId="0" topLeftCell="C1">
      <selection activeCell="E12" sqref="E12"/>
    </sheetView>
  </sheetViews>
  <sheetFormatPr defaultColWidth="9.140625" defaultRowHeight="12.75" customHeight="1"/>
  <cols>
    <col min="1" max="1" width="0.85546875" style="0" customWidth="1"/>
    <col min="2" max="2" width="9.57421875" style="52" customWidth="1"/>
    <col min="3" max="3" width="71.7109375" style="0" customWidth="1"/>
    <col min="4" max="4" width="34.00390625" style="0" customWidth="1"/>
    <col min="5" max="5" width="17.8515625" style="0" customWidth="1"/>
    <col min="6" max="8" width="6.00390625" style="0" customWidth="1"/>
    <col min="9" max="9" width="6.8515625" style="0" customWidth="1"/>
    <col min="10" max="17" width="6.00390625" style="0" customWidth="1"/>
    <col min="18" max="18" width="10.28125" style="0" customWidth="1"/>
  </cols>
  <sheetData>
    <row r="1" spans="2:17" ht="24" customHeight="1">
      <c r="B1" s="53"/>
      <c r="C1" s="54"/>
      <c r="D1" s="55" t="s">
        <v>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8" ht="18" customHeight="1">
      <c r="B2" s="56" t="s">
        <v>47</v>
      </c>
      <c r="C2" s="56"/>
      <c r="D2" s="57" t="s">
        <v>48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14"/>
    </row>
    <row r="3" spans="2:17" ht="31.5" customHeight="1">
      <c r="B3" s="53"/>
      <c r="C3" s="58" t="s">
        <v>49</v>
      </c>
      <c r="D3" s="58"/>
      <c r="E3" s="58"/>
      <c r="F3" s="59" t="s">
        <v>50</v>
      </c>
      <c r="G3" s="59"/>
      <c r="H3" s="60">
        <f>'1.Жалобы'!E7</f>
        <v>41640</v>
      </c>
      <c r="I3" s="60"/>
      <c r="J3" s="60"/>
      <c r="K3" s="59" t="s">
        <v>7</v>
      </c>
      <c r="L3" s="60">
        <f>'1.Жалобы'!G7</f>
        <v>42004</v>
      </c>
      <c r="M3" s="60"/>
      <c r="N3" s="60"/>
      <c r="O3" s="54"/>
      <c r="P3" s="54"/>
      <c r="Q3" s="54"/>
    </row>
    <row r="4" ht="13.5"/>
    <row r="5" spans="2:18" ht="15" customHeight="1">
      <c r="B5" s="61"/>
      <c r="C5" s="62"/>
      <c r="D5" s="62"/>
      <c r="E5" s="63" t="s">
        <v>51</v>
      </c>
      <c r="F5" s="64" t="s">
        <v>52</v>
      </c>
      <c r="G5" s="64"/>
      <c r="H5" s="64"/>
      <c r="I5" s="64"/>
      <c r="J5" s="64"/>
      <c r="K5" s="64"/>
      <c r="L5" s="64"/>
      <c r="M5" s="64"/>
      <c r="N5" s="64"/>
      <c r="O5" s="64" t="s">
        <v>53</v>
      </c>
      <c r="P5" s="64"/>
      <c r="Q5" s="64"/>
      <c r="R5" s="65" t="s">
        <v>54</v>
      </c>
    </row>
    <row r="6" spans="2:18" ht="15">
      <c r="B6" s="61"/>
      <c r="C6" s="62"/>
      <c r="D6" s="62"/>
      <c r="E6" s="63"/>
      <c r="F6" s="64" t="s">
        <v>55</v>
      </c>
      <c r="G6" s="64"/>
      <c r="H6" s="64"/>
      <c r="I6" s="64" t="s">
        <v>56</v>
      </c>
      <c r="J6" s="64"/>
      <c r="K6" s="64"/>
      <c r="L6" s="64" t="s">
        <v>57</v>
      </c>
      <c r="M6" s="64"/>
      <c r="N6" s="64"/>
      <c r="O6" s="64"/>
      <c r="P6" s="64"/>
      <c r="Q6" s="64"/>
      <c r="R6" s="65"/>
    </row>
    <row r="7" spans="2:18" ht="12.75" customHeight="1">
      <c r="B7" s="61"/>
      <c r="C7" s="62"/>
      <c r="D7" s="62"/>
      <c r="E7" s="66" t="s">
        <v>9</v>
      </c>
      <c r="F7" s="64" t="s">
        <v>9</v>
      </c>
      <c r="G7" s="64" t="s">
        <v>10</v>
      </c>
      <c r="H7" s="64" t="s">
        <v>11</v>
      </c>
      <c r="I7" s="64" t="s">
        <v>9</v>
      </c>
      <c r="J7" s="64" t="s">
        <v>10</v>
      </c>
      <c r="K7" s="64" t="s">
        <v>11</v>
      </c>
      <c r="L7" s="64" t="s">
        <v>9</v>
      </c>
      <c r="M7" s="64" t="s">
        <v>10</v>
      </c>
      <c r="N7" s="64" t="s">
        <v>11</v>
      </c>
      <c r="O7" s="64" t="s">
        <v>9</v>
      </c>
      <c r="P7" s="64" t="s">
        <v>10</v>
      </c>
      <c r="Q7" s="64" t="s">
        <v>11</v>
      </c>
      <c r="R7" s="65"/>
    </row>
    <row r="8" spans="2:18" ht="15" customHeight="1">
      <c r="B8" s="67" t="s">
        <v>13</v>
      </c>
      <c r="C8" s="68" t="s">
        <v>14</v>
      </c>
      <c r="D8" s="68"/>
      <c r="E8" s="66">
        <v>1</v>
      </c>
      <c r="F8" s="64">
        <v>2</v>
      </c>
      <c r="G8" s="64">
        <v>3</v>
      </c>
      <c r="H8" s="64">
        <v>4</v>
      </c>
      <c r="I8" s="64">
        <v>5</v>
      </c>
      <c r="J8" s="64">
        <v>6</v>
      </c>
      <c r="K8" s="64">
        <v>7</v>
      </c>
      <c r="L8" s="64">
        <v>8</v>
      </c>
      <c r="M8" s="64">
        <v>9</v>
      </c>
      <c r="N8" s="64">
        <v>10</v>
      </c>
      <c r="O8" s="64">
        <v>11</v>
      </c>
      <c r="P8" s="64">
        <v>12</v>
      </c>
      <c r="Q8" s="64">
        <v>13</v>
      </c>
      <c r="R8" s="65">
        <v>14</v>
      </c>
    </row>
    <row r="9" spans="2:18" ht="15.75" customHeight="1">
      <c r="B9" s="69">
        <v>1</v>
      </c>
      <c r="C9" s="70" t="s">
        <v>58</v>
      </c>
      <c r="D9" s="70"/>
      <c r="E9" s="71">
        <v>2</v>
      </c>
      <c r="F9" s="72"/>
      <c r="G9" s="73"/>
      <c r="H9" s="73"/>
      <c r="I9" s="73">
        <v>1846</v>
      </c>
      <c r="J9" s="73">
        <v>58</v>
      </c>
      <c r="K9" s="74">
        <v>139</v>
      </c>
      <c r="L9" s="75">
        <f aca="true" t="shared" si="0" ref="L9:L13">F9+I9</f>
        <v>1846</v>
      </c>
      <c r="M9" s="76">
        <f aca="true" t="shared" si="1" ref="M9:M13">G9+J9</f>
        <v>58</v>
      </c>
      <c r="N9" s="75">
        <f aca="true" t="shared" si="2" ref="N9:N13">H9+K9</f>
        <v>139</v>
      </c>
      <c r="O9" s="75">
        <f aca="true" t="shared" si="3" ref="O9:O13">E9+F9+I9</f>
        <v>1848</v>
      </c>
      <c r="P9" s="75">
        <f aca="true" t="shared" si="4" ref="P9:P13">G9+J9</f>
        <v>58</v>
      </c>
      <c r="Q9" s="75">
        <f aca="true" t="shared" si="5" ref="Q9:Q13">H9+K9</f>
        <v>139</v>
      </c>
      <c r="R9" s="75">
        <f aca="true" t="shared" si="6" ref="R9:R13">O9+P9+Q9</f>
        <v>2045</v>
      </c>
    </row>
    <row r="10" spans="2:18" ht="15.75">
      <c r="B10" s="32" t="s">
        <v>17</v>
      </c>
      <c r="C10" s="77" t="s">
        <v>31</v>
      </c>
      <c r="D10" s="77"/>
      <c r="E10" s="78">
        <v>1</v>
      </c>
      <c r="F10" s="79"/>
      <c r="G10" s="80"/>
      <c r="H10" s="80"/>
      <c r="I10" s="80">
        <v>1138</v>
      </c>
      <c r="J10" s="80">
        <v>35</v>
      </c>
      <c r="K10" s="81">
        <v>34</v>
      </c>
      <c r="L10" s="75">
        <f t="shared" si="0"/>
        <v>1138</v>
      </c>
      <c r="M10" s="76">
        <f t="shared" si="1"/>
        <v>35</v>
      </c>
      <c r="N10" s="75">
        <f t="shared" si="2"/>
        <v>34</v>
      </c>
      <c r="O10" s="75">
        <f t="shared" si="3"/>
        <v>1139</v>
      </c>
      <c r="P10" s="75">
        <f t="shared" si="4"/>
        <v>35</v>
      </c>
      <c r="Q10" s="75">
        <f t="shared" si="5"/>
        <v>34</v>
      </c>
      <c r="R10" s="75">
        <f t="shared" si="6"/>
        <v>1208</v>
      </c>
    </row>
    <row r="11" spans="2:18" ht="15.75">
      <c r="B11" s="69">
        <v>3</v>
      </c>
      <c r="C11" s="82" t="s">
        <v>59</v>
      </c>
      <c r="D11" s="83"/>
      <c r="E11" s="84">
        <v>1</v>
      </c>
      <c r="F11" s="85"/>
      <c r="G11" s="86"/>
      <c r="H11" s="86"/>
      <c r="I11" s="86">
        <v>1568</v>
      </c>
      <c r="J11" s="86">
        <v>33</v>
      </c>
      <c r="K11" s="87">
        <v>56</v>
      </c>
      <c r="L11" s="75">
        <f t="shared" si="0"/>
        <v>1568</v>
      </c>
      <c r="M11" s="76">
        <f t="shared" si="1"/>
        <v>33</v>
      </c>
      <c r="N11" s="75">
        <f t="shared" si="2"/>
        <v>56</v>
      </c>
      <c r="O11" s="75">
        <f t="shared" si="3"/>
        <v>1569</v>
      </c>
      <c r="P11" s="75">
        <f t="shared" si="4"/>
        <v>33</v>
      </c>
      <c r="Q11" s="75">
        <f t="shared" si="5"/>
        <v>56</v>
      </c>
      <c r="R11" s="75">
        <f t="shared" si="6"/>
        <v>1658</v>
      </c>
    </row>
    <row r="12" spans="2:18" ht="15.75">
      <c r="B12" s="32" t="s">
        <v>21</v>
      </c>
      <c r="C12" s="77" t="s">
        <v>60</v>
      </c>
      <c r="D12" s="77"/>
      <c r="E12" s="78">
        <v>446</v>
      </c>
      <c r="F12" s="79"/>
      <c r="G12" s="80"/>
      <c r="H12" s="80"/>
      <c r="I12" s="80">
        <v>1846</v>
      </c>
      <c r="J12" s="80">
        <v>85</v>
      </c>
      <c r="K12" s="81">
        <v>169</v>
      </c>
      <c r="L12" s="75">
        <f t="shared" si="0"/>
        <v>1846</v>
      </c>
      <c r="M12" s="76">
        <f t="shared" si="1"/>
        <v>85</v>
      </c>
      <c r="N12" s="75">
        <f t="shared" si="2"/>
        <v>169</v>
      </c>
      <c r="O12" s="75">
        <f t="shared" si="3"/>
        <v>2292</v>
      </c>
      <c r="P12" s="75">
        <f t="shared" si="4"/>
        <v>85</v>
      </c>
      <c r="Q12" s="75">
        <f t="shared" si="5"/>
        <v>169</v>
      </c>
      <c r="R12" s="75">
        <f t="shared" si="6"/>
        <v>2546</v>
      </c>
    </row>
    <row r="13" spans="2:18" ht="30.75" customHeight="1">
      <c r="B13" s="32" t="s">
        <v>23</v>
      </c>
      <c r="C13" s="77" t="s">
        <v>61</v>
      </c>
      <c r="D13" s="77"/>
      <c r="E13" s="78">
        <v>33</v>
      </c>
      <c r="F13" s="79"/>
      <c r="G13" s="80"/>
      <c r="H13" s="80"/>
      <c r="I13" s="80">
        <v>1523</v>
      </c>
      <c r="J13" s="80">
        <v>65</v>
      </c>
      <c r="K13" s="81">
        <v>125</v>
      </c>
      <c r="L13" s="75">
        <f t="shared" si="0"/>
        <v>1523</v>
      </c>
      <c r="M13" s="76">
        <f t="shared" si="1"/>
        <v>65</v>
      </c>
      <c r="N13" s="75">
        <f t="shared" si="2"/>
        <v>125</v>
      </c>
      <c r="O13" s="75">
        <f t="shared" si="3"/>
        <v>1556</v>
      </c>
      <c r="P13" s="75">
        <f t="shared" si="4"/>
        <v>65</v>
      </c>
      <c r="Q13" s="75">
        <f t="shared" si="5"/>
        <v>125</v>
      </c>
      <c r="R13" s="75">
        <f t="shared" si="6"/>
        <v>1746</v>
      </c>
    </row>
    <row r="14" spans="2:18" ht="26.25" customHeight="1">
      <c r="B14" s="32"/>
      <c r="C14" s="88" t="s">
        <v>62</v>
      </c>
      <c r="D14" s="88"/>
      <c r="E14" s="89">
        <f>IF(E12=0,0,E13/E12)</f>
        <v>0.07399103139013453</v>
      </c>
      <c r="F14" s="90">
        <f>IF(F12=0,0,F13/F12)</f>
        <v>0</v>
      </c>
      <c r="G14" s="91">
        <f>IF(G12=0,0,G13/G12)</f>
        <v>0</v>
      </c>
      <c r="H14" s="91">
        <f>IF(H12=0,0,H13/H12)</f>
        <v>0</v>
      </c>
      <c r="I14" s="91">
        <f>IF(I12=0,0,I13/I12)</f>
        <v>0.8250270855904659</v>
      </c>
      <c r="J14" s="91">
        <f>IF(J12=0,0,J13/J12)</f>
        <v>0.7647058823529411</v>
      </c>
      <c r="K14" s="92">
        <f>IF(K12=0,0,K13/K12)</f>
        <v>0.7396449704142012</v>
      </c>
      <c r="L14" s="89">
        <f>IF(L12=0,0,L13/L12)</f>
        <v>0.8250270855904659</v>
      </c>
      <c r="M14" s="89">
        <f>IF(M12=0,0,M13/M12)</f>
        <v>0.7647058823529411</v>
      </c>
      <c r="N14" s="89">
        <f>IF(N12=0,0,N13/N12)</f>
        <v>0.7396449704142012</v>
      </c>
      <c r="O14" s="89">
        <f>IF(O12=0,0,O13/O12)</f>
        <v>0.6788830715532286</v>
      </c>
      <c r="P14" s="89">
        <f>IF(P12=0,0,P13/P12)</f>
        <v>0.7647058823529411</v>
      </c>
      <c r="Q14" s="89">
        <f>IF(Q12=0,0,Q13/Q12)</f>
        <v>0.7396449704142012</v>
      </c>
      <c r="R14" s="89">
        <f>IF(R12=0,0,R13/R12)</f>
        <v>0.6857816182246661</v>
      </c>
    </row>
    <row r="15" spans="2:18" ht="15.75">
      <c r="B15" s="93">
        <v>6</v>
      </c>
      <c r="C15" s="94" t="s">
        <v>63</v>
      </c>
      <c r="D15" s="94"/>
      <c r="E15" s="95">
        <f>SUM(E17:E22)</f>
        <v>21</v>
      </c>
      <c r="F15" s="95">
        <f>SUM(F17:F22)</f>
        <v>0</v>
      </c>
      <c r="G15" s="95">
        <f>SUM(G17:G22)</f>
        <v>0</v>
      </c>
      <c r="H15" s="95">
        <f>SUM(H17:H22)</f>
        <v>0</v>
      </c>
      <c r="I15" s="95">
        <f>SUM(I17:I22)</f>
        <v>3310</v>
      </c>
      <c r="J15" s="95">
        <f>SUM(J17:J22)</f>
        <v>121</v>
      </c>
      <c r="K15" s="95">
        <f>SUM(K17:K22)</f>
        <v>242</v>
      </c>
      <c r="L15" s="75">
        <f>F15+I15</f>
        <v>3310</v>
      </c>
      <c r="M15" s="75">
        <f>G15+J15</f>
        <v>121</v>
      </c>
      <c r="N15" s="75">
        <f>H15+K15</f>
        <v>242</v>
      </c>
      <c r="O15" s="75">
        <f>E15+F15+I15</f>
        <v>3331</v>
      </c>
      <c r="P15" s="75">
        <f>G15+J15</f>
        <v>121</v>
      </c>
      <c r="Q15" s="75">
        <f>H15+K15</f>
        <v>242</v>
      </c>
      <c r="R15" s="75">
        <f>O15+P15+Q15</f>
        <v>3694</v>
      </c>
    </row>
    <row r="16" spans="2:18" ht="15.75">
      <c r="B16" s="96" t="s">
        <v>34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</row>
    <row r="17" spans="2:18" ht="14.25" customHeight="1">
      <c r="B17" s="41" t="s">
        <v>64</v>
      </c>
      <c r="C17" s="42" t="s">
        <v>36</v>
      </c>
      <c r="D17" s="42"/>
      <c r="E17" s="97">
        <v>2</v>
      </c>
      <c r="F17" s="98"/>
      <c r="G17" s="99"/>
      <c r="H17" s="99"/>
      <c r="I17" s="99">
        <v>1240</v>
      </c>
      <c r="J17" s="99">
        <v>30</v>
      </c>
      <c r="K17" s="100">
        <v>54</v>
      </c>
      <c r="L17" s="75">
        <f aca="true" t="shared" si="7" ref="L17:L22">F17+I17</f>
        <v>1240</v>
      </c>
      <c r="M17" s="75">
        <f aca="true" t="shared" si="8" ref="M17:M22">G17+J17</f>
        <v>30</v>
      </c>
      <c r="N17" s="75">
        <f aca="true" t="shared" si="9" ref="N17:N22">H17+K17</f>
        <v>54</v>
      </c>
      <c r="O17" s="75">
        <f aca="true" t="shared" si="10" ref="O17:O22">E17+F17+I17</f>
        <v>1242</v>
      </c>
      <c r="P17" s="75">
        <f aca="true" t="shared" si="11" ref="P17:P22">G17+J17</f>
        <v>30</v>
      </c>
      <c r="Q17" s="75">
        <f aca="true" t="shared" si="12" ref="Q17:Q22">H17+K17</f>
        <v>54</v>
      </c>
      <c r="R17" s="75">
        <f aca="true" t="shared" si="13" ref="R17:R22">O17+P17+Q17</f>
        <v>1326</v>
      </c>
    </row>
    <row r="18" spans="2:18" s="101" customFormat="1" ht="12.75" customHeight="1">
      <c r="B18" s="41" t="s">
        <v>65</v>
      </c>
      <c r="C18" s="44" t="s">
        <v>38</v>
      </c>
      <c r="D18" s="44"/>
      <c r="E18" s="102"/>
      <c r="F18" s="103"/>
      <c r="G18" s="43"/>
      <c r="H18" s="43"/>
      <c r="I18" s="43"/>
      <c r="J18" s="43">
        <v>1</v>
      </c>
      <c r="K18" s="104">
        <v>1</v>
      </c>
      <c r="L18" s="75">
        <f t="shared" si="7"/>
        <v>0</v>
      </c>
      <c r="M18" s="75">
        <f t="shared" si="8"/>
        <v>1</v>
      </c>
      <c r="N18" s="75">
        <f t="shared" si="9"/>
        <v>1</v>
      </c>
      <c r="O18" s="75">
        <f t="shared" si="10"/>
        <v>0</v>
      </c>
      <c r="P18" s="75">
        <f t="shared" si="11"/>
        <v>1</v>
      </c>
      <c r="Q18" s="75">
        <f t="shared" si="12"/>
        <v>1</v>
      </c>
      <c r="R18" s="75">
        <f t="shared" si="13"/>
        <v>2</v>
      </c>
    </row>
    <row r="19" spans="2:18" ht="15.75">
      <c r="B19" s="41" t="s">
        <v>66</v>
      </c>
      <c r="C19" s="44" t="s">
        <v>40</v>
      </c>
      <c r="D19" s="44"/>
      <c r="E19" s="105">
        <v>1</v>
      </c>
      <c r="F19" s="103"/>
      <c r="G19" s="43"/>
      <c r="H19" s="43"/>
      <c r="I19" s="43">
        <v>102</v>
      </c>
      <c r="J19" s="43">
        <v>13</v>
      </c>
      <c r="K19" s="104">
        <v>23</v>
      </c>
      <c r="L19" s="75">
        <f t="shared" si="7"/>
        <v>102</v>
      </c>
      <c r="M19" s="75">
        <f t="shared" si="8"/>
        <v>13</v>
      </c>
      <c r="N19" s="75">
        <f t="shared" si="9"/>
        <v>23</v>
      </c>
      <c r="O19" s="75">
        <f t="shared" si="10"/>
        <v>103</v>
      </c>
      <c r="P19" s="75">
        <f t="shared" si="11"/>
        <v>13</v>
      </c>
      <c r="Q19" s="75">
        <f t="shared" si="12"/>
        <v>23</v>
      </c>
      <c r="R19" s="75">
        <f t="shared" si="13"/>
        <v>139</v>
      </c>
    </row>
    <row r="20" spans="2:18" ht="33.75" customHeight="1">
      <c r="B20" s="41" t="s">
        <v>67</v>
      </c>
      <c r="C20" s="106" t="s">
        <v>68</v>
      </c>
      <c r="D20" s="106"/>
      <c r="E20" s="105">
        <v>4</v>
      </c>
      <c r="F20" s="103"/>
      <c r="G20" s="43"/>
      <c r="H20" s="43"/>
      <c r="I20" s="43">
        <v>508</v>
      </c>
      <c r="J20" s="43">
        <v>26</v>
      </c>
      <c r="K20" s="104">
        <v>39</v>
      </c>
      <c r="L20" s="75">
        <f t="shared" si="7"/>
        <v>508</v>
      </c>
      <c r="M20" s="75">
        <f t="shared" si="8"/>
        <v>26</v>
      </c>
      <c r="N20" s="75">
        <f t="shared" si="9"/>
        <v>39</v>
      </c>
      <c r="O20" s="75">
        <f t="shared" si="10"/>
        <v>512</v>
      </c>
      <c r="P20" s="75">
        <f t="shared" si="11"/>
        <v>26</v>
      </c>
      <c r="Q20" s="75">
        <f t="shared" si="12"/>
        <v>39</v>
      </c>
      <c r="R20" s="75">
        <f t="shared" si="13"/>
        <v>577</v>
      </c>
    </row>
    <row r="21" spans="2:18" s="107" customFormat="1" ht="28.5" customHeight="1">
      <c r="B21" s="41" t="s">
        <v>69</v>
      </c>
      <c r="C21" s="108" t="s">
        <v>44</v>
      </c>
      <c r="D21" s="108"/>
      <c r="E21" s="109">
        <v>3</v>
      </c>
      <c r="F21" s="110"/>
      <c r="G21" s="111"/>
      <c r="H21" s="111"/>
      <c r="I21" s="111">
        <v>22</v>
      </c>
      <c r="J21" s="111">
        <v>5</v>
      </c>
      <c r="K21" s="112">
        <v>14</v>
      </c>
      <c r="L21" s="75">
        <f t="shared" si="7"/>
        <v>22</v>
      </c>
      <c r="M21" s="75">
        <f t="shared" si="8"/>
        <v>5</v>
      </c>
      <c r="N21" s="75">
        <f t="shared" si="9"/>
        <v>14</v>
      </c>
      <c r="O21" s="75">
        <f t="shared" si="10"/>
        <v>25</v>
      </c>
      <c r="P21" s="75">
        <f t="shared" si="11"/>
        <v>5</v>
      </c>
      <c r="Q21" s="75">
        <f t="shared" si="12"/>
        <v>14</v>
      </c>
      <c r="R21" s="75">
        <f t="shared" si="13"/>
        <v>44</v>
      </c>
    </row>
    <row r="22" spans="2:18" s="107" customFormat="1" ht="32.25" customHeight="1">
      <c r="B22" s="41" t="s">
        <v>70</v>
      </c>
      <c r="C22" s="113" t="s">
        <v>71</v>
      </c>
      <c r="D22" s="113"/>
      <c r="E22" s="114">
        <v>11</v>
      </c>
      <c r="F22" s="115"/>
      <c r="G22" s="116"/>
      <c r="H22" s="116"/>
      <c r="I22" s="116">
        <v>1438</v>
      </c>
      <c r="J22" s="116">
        <v>46</v>
      </c>
      <c r="K22" s="117">
        <v>111</v>
      </c>
      <c r="L22" s="75">
        <f t="shared" si="7"/>
        <v>1438</v>
      </c>
      <c r="M22" s="75">
        <f t="shared" si="8"/>
        <v>46</v>
      </c>
      <c r="N22" s="75">
        <f t="shared" si="9"/>
        <v>111</v>
      </c>
      <c r="O22" s="75">
        <f t="shared" si="10"/>
        <v>1449</v>
      </c>
      <c r="P22" s="75">
        <f t="shared" si="11"/>
        <v>46</v>
      </c>
      <c r="Q22" s="75">
        <f t="shared" si="12"/>
        <v>111</v>
      </c>
      <c r="R22" s="75">
        <f t="shared" si="13"/>
        <v>1606</v>
      </c>
    </row>
    <row r="23" spans="2:18" ht="13.5" customHeight="1">
      <c r="B23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3:4" ht="14.25" customHeight="1">
      <c r="C24" s="119" t="s">
        <v>72</v>
      </c>
      <c r="D24" s="119"/>
    </row>
    <row r="25" spans="2:23" ht="15.75" customHeight="1">
      <c r="B25" s="120" t="s">
        <v>73</v>
      </c>
      <c r="C25" s="121" t="s">
        <v>74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2"/>
      <c r="S25" s="122"/>
      <c r="T25" s="122"/>
      <c r="U25" s="122"/>
      <c r="V25" s="122"/>
      <c r="W25" s="122"/>
    </row>
    <row r="26" spans="2:17" s="122" customFormat="1" ht="15.75" customHeight="1">
      <c r="B26" s="123" t="s">
        <v>75</v>
      </c>
      <c r="C26" s="124" t="s">
        <v>76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</row>
    <row r="29" ht="12.75"/>
    <row r="37" ht="13.5" customHeight="1"/>
    <row r="65536" ht="12.75"/>
  </sheetData>
  <sheetProtection selectLockedCells="1" selectUnlockedCells="1"/>
  <mergeCells count="32">
    <mergeCell ref="D1:Q1"/>
    <mergeCell ref="B2:C2"/>
    <mergeCell ref="D2:Q2"/>
    <mergeCell ref="C3:E3"/>
    <mergeCell ref="H3:J3"/>
    <mergeCell ref="L3:N3"/>
    <mergeCell ref="B5:B7"/>
    <mergeCell ref="C5:D7"/>
    <mergeCell ref="E5:E6"/>
    <mergeCell ref="F5:N5"/>
    <mergeCell ref="O5:Q6"/>
    <mergeCell ref="R5:R7"/>
    <mergeCell ref="F6:H6"/>
    <mergeCell ref="I6:K6"/>
    <mergeCell ref="L6:N6"/>
    <mergeCell ref="C8:D8"/>
    <mergeCell ref="C9:D9"/>
    <mergeCell ref="C10:D10"/>
    <mergeCell ref="C12:D12"/>
    <mergeCell ref="B13:B14"/>
    <mergeCell ref="C13:D13"/>
    <mergeCell ref="C14:D14"/>
    <mergeCell ref="C15:D15"/>
    <mergeCell ref="B16:R16"/>
    <mergeCell ref="C17:D17"/>
    <mergeCell ref="C18:D18"/>
    <mergeCell ref="C19:D19"/>
    <mergeCell ref="C20:D20"/>
    <mergeCell ref="C21:D21"/>
    <mergeCell ref="C22:D22"/>
    <mergeCell ref="C25:Q25"/>
    <mergeCell ref="C26:Q26"/>
  </mergeCells>
  <printOptions/>
  <pageMargins left="0.1798611111111111" right="0.1597222222222222" top="0.25" bottom="0.2701388888888889" header="0.5118055555555555" footer="0.5118055555555555"/>
  <pageSetup firstPageNumber="43" useFirstPageNumber="1"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7"/>
  <sheetViews>
    <sheetView workbookViewId="0" topLeftCell="A1">
      <selection activeCell="K24" sqref="K24"/>
    </sheetView>
  </sheetViews>
  <sheetFormatPr defaultColWidth="9.140625" defaultRowHeight="12.75"/>
  <cols>
    <col min="1" max="1" width="0.85546875" style="0" customWidth="1"/>
    <col min="2" max="2" width="4.421875" style="52" customWidth="1"/>
    <col min="3" max="3" width="45.00390625" style="0" customWidth="1"/>
    <col min="4" max="4" width="12.57421875" style="125" customWidth="1"/>
    <col min="5" max="5" width="12.00390625" style="0" customWidth="1"/>
    <col min="6" max="8" width="22.7109375" style="0" customWidth="1"/>
  </cols>
  <sheetData>
    <row r="1" spans="2:8" ht="15">
      <c r="B1" s="53"/>
      <c r="C1" s="54"/>
      <c r="D1" s="126"/>
      <c r="E1" s="127"/>
      <c r="F1" s="127"/>
      <c r="G1" s="127"/>
      <c r="H1" s="127"/>
    </row>
    <row r="2" spans="2:8" ht="18.75" customHeight="1">
      <c r="B2" s="128" t="s">
        <v>77</v>
      </c>
      <c r="C2" s="128"/>
      <c r="D2" s="129" t="s">
        <v>0</v>
      </c>
      <c r="E2" s="129"/>
      <c r="F2" s="129"/>
      <c r="G2" s="129"/>
      <c r="H2" s="54"/>
    </row>
    <row r="3" spans="2:8" ht="19.5" customHeight="1">
      <c r="B3" s="53"/>
      <c r="C3" s="54"/>
      <c r="D3" s="130" t="s">
        <v>48</v>
      </c>
      <c r="E3" s="130"/>
      <c r="F3" s="130"/>
      <c r="G3" s="130"/>
      <c r="H3" s="54"/>
    </row>
    <row r="4" spans="2:8" ht="50.25" customHeight="1">
      <c r="B4" s="131"/>
      <c r="C4" s="132" t="s">
        <v>78</v>
      </c>
      <c r="D4" s="132"/>
      <c r="E4" s="132"/>
      <c r="F4" s="132"/>
      <c r="G4" s="132"/>
      <c r="H4" s="54"/>
    </row>
    <row r="5" spans="2:8" s="122" customFormat="1" ht="67.5" customHeight="1">
      <c r="B5" s="133"/>
      <c r="C5" s="134"/>
      <c r="D5" s="134"/>
      <c r="E5" s="135" t="s">
        <v>79</v>
      </c>
      <c r="F5" s="136" t="s">
        <v>80</v>
      </c>
      <c r="G5" s="136" t="s">
        <v>81</v>
      </c>
      <c r="H5" s="136" t="s">
        <v>82</v>
      </c>
    </row>
    <row r="6" spans="2:8" s="122" customFormat="1" ht="14.25" customHeight="1">
      <c r="B6" s="133"/>
      <c r="C6" s="134"/>
      <c r="D6" s="134"/>
      <c r="E6" s="137" t="s">
        <v>83</v>
      </c>
      <c r="F6" s="138" t="s">
        <v>83</v>
      </c>
      <c r="G6" s="138" t="s">
        <v>83</v>
      </c>
      <c r="H6" s="138" t="s">
        <v>83</v>
      </c>
    </row>
    <row r="7" spans="2:8" ht="15" customHeight="1">
      <c r="B7" s="139" t="s">
        <v>13</v>
      </c>
      <c r="C7" s="140" t="s">
        <v>14</v>
      </c>
      <c r="D7" s="140"/>
      <c r="E7" s="140">
        <v>1</v>
      </c>
      <c r="F7" s="141">
        <v>2</v>
      </c>
      <c r="G7" s="141">
        <v>3</v>
      </c>
      <c r="H7" s="141">
        <v>4</v>
      </c>
    </row>
    <row r="8" spans="2:8" s="122" customFormat="1" ht="12.75" customHeight="1">
      <c r="B8" s="142">
        <v>1</v>
      </c>
      <c r="C8" s="143" t="s">
        <v>31</v>
      </c>
      <c r="D8" s="144" t="s">
        <v>9</v>
      </c>
      <c r="E8" s="145">
        <f aca="true" t="shared" si="0" ref="E8:E10">SUM(F8,G8:H8)</f>
        <v>1226</v>
      </c>
      <c r="F8" s="146">
        <f>('1.Жалобы'!E21)</f>
        <v>83</v>
      </c>
      <c r="G8" s="146">
        <f>('2.Проверки'!O10)</f>
        <v>1139</v>
      </c>
      <c r="H8" s="147">
        <f>('5.Реестр'!E10)</f>
        <v>4</v>
      </c>
    </row>
    <row r="9" spans="2:8" s="122" customFormat="1" ht="12.75" customHeight="1">
      <c r="B9" s="142"/>
      <c r="C9" s="143"/>
      <c r="D9" s="148" t="s">
        <v>10</v>
      </c>
      <c r="E9" s="149">
        <f t="shared" si="0"/>
        <v>124</v>
      </c>
      <c r="F9" s="150">
        <f>('1.Жалобы'!F21)</f>
        <v>88</v>
      </c>
      <c r="G9" s="150">
        <f>('2.Проверки'!P10)</f>
        <v>35</v>
      </c>
      <c r="H9" s="151">
        <f>('5.Реестр'!E11)</f>
        <v>1</v>
      </c>
    </row>
    <row r="10" spans="2:8" s="122" customFormat="1" ht="12.75" customHeight="1">
      <c r="B10" s="142"/>
      <c r="C10" s="143"/>
      <c r="D10" s="148" t="s">
        <v>11</v>
      </c>
      <c r="E10" s="149">
        <f t="shared" si="0"/>
        <v>282</v>
      </c>
      <c r="F10" s="150">
        <f>('1.Жалобы'!G21)</f>
        <v>244</v>
      </c>
      <c r="G10" s="150">
        <f>('2.Проверки'!Q10)</f>
        <v>34</v>
      </c>
      <c r="H10" s="151">
        <f>('5.Реестр'!E12)</f>
        <v>4</v>
      </c>
    </row>
    <row r="11" spans="2:8" s="122" customFormat="1" ht="15.75">
      <c r="B11" s="142"/>
      <c r="C11" s="143"/>
      <c r="D11" s="152" t="s">
        <v>57</v>
      </c>
      <c r="E11" s="153">
        <f>F11+G11+H11</f>
        <v>1632</v>
      </c>
      <c r="F11" s="154">
        <f>F8+F9+F10</f>
        <v>415</v>
      </c>
      <c r="G11" s="154">
        <f>G8+G9+G10</f>
        <v>1208</v>
      </c>
      <c r="H11" s="155">
        <f>H8+H9+H10</f>
        <v>9</v>
      </c>
    </row>
    <row r="12" spans="2:8" s="122" customFormat="1" ht="12.75" customHeight="1">
      <c r="B12" s="142">
        <v>2</v>
      </c>
      <c r="C12" s="156" t="s">
        <v>84</v>
      </c>
      <c r="D12" s="157" t="s">
        <v>9</v>
      </c>
      <c r="E12" s="158">
        <f>SUM(F12:H12)</f>
        <v>1112</v>
      </c>
      <c r="F12" s="159">
        <v>72</v>
      </c>
      <c r="G12" s="160">
        <v>1037</v>
      </c>
      <c r="H12" s="160">
        <v>3</v>
      </c>
    </row>
    <row r="13" spans="2:8" s="122" customFormat="1" ht="12.75" customHeight="1">
      <c r="B13" s="142"/>
      <c r="C13" s="156"/>
      <c r="D13" s="157"/>
      <c r="E13" s="161">
        <f>IF(E8=0,0,E12/E8)</f>
        <v>0.9070146818923328</v>
      </c>
      <c r="F13" s="162">
        <f>IF(F8=0,0,F12/F8)</f>
        <v>0.8674698795180723</v>
      </c>
      <c r="G13" s="163">
        <f>IF(G8=0,0,G12/G8)</f>
        <v>0.9104477611940298</v>
      </c>
      <c r="H13" s="163">
        <f>IF(H8=0,0,H12/H8)</f>
        <v>0.75</v>
      </c>
    </row>
    <row r="14" spans="2:8" s="122" customFormat="1" ht="12.75" customHeight="1">
      <c r="B14" s="142"/>
      <c r="C14" s="156"/>
      <c r="D14" s="164" t="s">
        <v>10</v>
      </c>
      <c r="E14" s="165">
        <f>SUM(F14:H14)</f>
        <v>107</v>
      </c>
      <c r="F14" s="166">
        <v>73</v>
      </c>
      <c r="G14" s="167">
        <v>34</v>
      </c>
      <c r="H14" s="167"/>
    </row>
    <row r="15" spans="2:8" s="122" customFormat="1" ht="12.75" customHeight="1">
      <c r="B15" s="142"/>
      <c r="C15" s="156"/>
      <c r="D15" s="164"/>
      <c r="E15" s="161">
        <f>IF(E9=0,0,E14/E9)</f>
        <v>0.8629032258064516</v>
      </c>
      <c r="F15" s="162">
        <f>IF(F9=0,0,F14/F9)</f>
        <v>0.8295454545454546</v>
      </c>
      <c r="G15" s="163">
        <f>IF(G9=0,0,G14/G9)</f>
        <v>0.9714285714285714</v>
      </c>
      <c r="H15" s="163">
        <f>IF(H9=0,0,H14/H9)</f>
        <v>0</v>
      </c>
    </row>
    <row r="16" spans="2:8" s="122" customFormat="1" ht="12.75" customHeight="1">
      <c r="B16" s="142"/>
      <c r="C16" s="156"/>
      <c r="D16" s="168" t="s">
        <v>11</v>
      </c>
      <c r="E16" s="165">
        <f>SUM(F16:H16)</f>
        <v>255</v>
      </c>
      <c r="F16" s="166">
        <v>223</v>
      </c>
      <c r="G16" s="167">
        <v>28</v>
      </c>
      <c r="H16" s="167">
        <v>4</v>
      </c>
    </row>
    <row r="17" spans="2:8" s="122" customFormat="1" ht="13.5" customHeight="1">
      <c r="B17" s="142"/>
      <c r="C17" s="156"/>
      <c r="D17" s="168"/>
      <c r="E17" s="161">
        <f>IF(E10=0,0,E16/E10)</f>
        <v>0.9042553191489362</v>
      </c>
      <c r="F17" s="162">
        <f>IF(F10=0,0,F16/F10)</f>
        <v>0.9139344262295082</v>
      </c>
      <c r="G17" s="163">
        <f>IF(G10=0,0,G16/G10)</f>
        <v>0.8235294117647058</v>
      </c>
      <c r="H17" s="163">
        <f>IF(H10=0,0,H16/H10)</f>
        <v>1</v>
      </c>
    </row>
    <row r="18" spans="2:8" s="122" customFormat="1" ht="15.75">
      <c r="B18" s="142"/>
      <c r="C18" s="156"/>
      <c r="D18" s="169" t="s">
        <v>57</v>
      </c>
      <c r="E18" s="170">
        <f>E12+E14+E16</f>
        <v>1474</v>
      </c>
      <c r="F18" s="171">
        <f>F12+F14+F16</f>
        <v>368</v>
      </c>
      <c r="G18" s="172">
        <f>G12+G14+G16</f>
        <v>1099</v>
      </c>
      <c r="H18" s="172">
        <f>H12+H14+H16</f>
        <v>7</v>
      </c>
    </row>
    <row r="19" spans="2:8" s="122" customFormat="1" ht="15.75">
      <c r="B19" s="142"/>
      <c r="C19" s="156"/>
      <c r="D19" s="169"/>
      <c r="E19" s="173">
        <f>IF(E11=0,0,E18/E11)</f>
        <v>0.9031862745098039</v>
      </c>
      <c r="F19" s="174">
        <f>IF(F11=0,0,F18/F11)</f>
        <v>0.8867469879518072</v>
      </c>
      <c r="G19" s="175">
        <f>IF(G11=0,0,G18/G11)</f>
        <v>0.9097682119205298</v>
      </c>
      <c r="H19" s="175">
        <f>IF(H11=0,0,H18/H11)</f>
        <v>0.7777777777777778</v>
      </c>
    </row>
    <row r="20" spans="2:8" s="122" customFormat="1" ht="12.75" customHeight="1">
      <c r="B20" s="142">
        <v>3</v>
      </c>
      <c r="C20" s="176" t="s">
        <v>85</v>
      </c>
      <c r="D20" s="144" t="s">
        <v>9</v>
      </c>
      <c r="E20" s="177">
        <f aca="true" t="shared" si="1" ref="E20:E26">F20+G20+H20</f>
        <v>10</v>
      </c>
      <c r="F20" s="178">
        <v>2</v>
      </c>
      <c r="G20" s="179">
        <v>8</v>
      </c>
      <c r="H20" s="179"/>
    </row>
    <row r="21" spans="2:8" s="122" customFormat="1" ht="12.75" customHeight="1">
      <c r="B21" s="142"/>
      <c r="C21" s="176"/>
      <c r="D21" s="148" t="s">
        <v>10</v>
      </c>
      <c r="E21" s="177">
        <f t="shared" si="1"/>
        <v>2</v>
      </c>
      <c r="F21" s="166">
        <v>2</v>
      </c>
      <c r="G21" s="180"/>
      <c r="H21" s="180"/>
    </row>
    <row r="22" spans="2:8" s="122" customFormat="1" ht="12.75" customHeight="1">
      <c r="B22" s="142"/>
      <c r="C22" s="176"/>
      <c r="D22" s="181" t="s">
        <v>11</v>
      </c>
      <c r="E22" s="177">
        <f t="shared" si="1"/>
        <v>1</v>
      </c>
      <c r="F22" s="182"/>
      <c r="G22" s="180">
        <v>1</v>
      </c>
      <c r="H22" s="180"/>
    </row>
    <row r="23" spans="2:8" s="122" customFormat="1" ht="15.75" customHeight="1">
      <c r="B23" s="142"/>
      <c r="C23" s="176"/>
      <c r="D23" s="152" t="s">
        <v>57</v>
      </c>
      <c r="E23" s="183">
        <f t="shared" si="1"/>
        <v>13</v>
      </c>
      <c r="F23" s="184">
        <f>F20+F21+F22</f>
        <v>4</v>
      </c>
      <c r="G23" s="185">
        <f>G20+G21+G22</f>
        <v>9</v>
      </c>
      <c r="H23" s="185">
        <f>H20+H21+H22</f>
        <v>0</v>
      </c>
    </row>
    <row r="24" spans="2:8" s="122" customFormat="1" ht="12.75" customHeight="1">
      <c r="B24" s="142">
        <v>4</v>
      </c>
      <c r="C24" s="186" t="s">
        <v>86</v>
      </c>
      <c r="D24" s="144" t="s">
        <v>9</v>
      </c>
      <c r="E24" s="177">
        <f t="shared" si="1"/>
        <v>37</v>
      </c>
      <c r="F24" s="178">
        <v>3</v>
      </c>
      <c r="G24" s="179">
        <v>34</v>
      </c>
      <c r="H24" s="179"/>
    </row>
    <row r="25" spans="2:8" s="122" customFormat="1" ht="12.75" customHeight="1">
      <c r="B25" s="142"/>
      <c r="C25" s="186"/>
      <c r="D25" s="148" t="s">
        <v>10</v>
      </c>
      <c r="E25" s="177">
        <f t="shared" si="1"/>
        <v>5</v>
      </c>
      <c r="F25" s="166">
        <v>5</v>
      </c>
      <c r="G25" s="180"/>
      <c r="H25" s="180"/>
    </row>
    <row r="26" spans="2:8" s="122" customFormat="1" ht="12.75" customHeight="1">
      <c r="B26" s="142"/>
      <c r="C26" s="186"/>
      <c r="D26" s="181" t="s">
        <v>11</v>
      </c>
      <c r="E26" s="177">
        <f t="shared" si="1"/>
        <v>10</v>
      </c>
      <c r="F26" s="166">
        <v>10</v>
      </c>
      <c r="G26" s="180"/>
      <c r="H26" s="180"/>
    </row>
    <row r="27" spans="2:8" s="122" customFormat="1" ht="15.75" customHeight="1">
      <c r="B27" s="142"/>
      <c r="C27" s="186"/>
      <c r="D27" s="152" t="s">
        <v>57</v>
      </c>
      <c r="E27" s="177">
        <f>F27+G27</f>
        <v>52</v>
      </c>
      <c r="F27" s="187">
        <f>F24+F25+F26</f>
        <v>18</v>
      </c>
      <c r="G27" s="188">
        <f>G24+G25+G26</f>
        <v>34</v>
      </c>
      <c r="H27" s="188">
        <f>H24+H25+H26</f>
        <v>0</v>
      </c>
    </row>
    <row r="28" spans="2:8" s="122" customFormat="1" ht="12.75" customHeight="1">
      <c r="B28" s="142">
        <v>5</v>
      </c>
      <c r="C28" s="143" t="s">
        <v>87</v>
      </c>
      <c r="D28" s="157" t="s">
        <v>9</v>
      </c>
      <c r="E28" s="158">
        <f aca="true" t="shared" si="2" ref="E28:E30">SUM(F28:H28)</f>
        <v>0</v>
      </c>
      <c r="F28" s="159"/>
      <c r="G28" s="160"/>
      <c r="H28" s="160"/>
    </row>
    <row r="29" spans="2:8" s="122" customFormat="1" ht="12.75" customHeight="1">
      <c r="B29" s="142"/>
      <c r="C29" s="143"/>
      <c r="D29" s="164" t="s">
        <v>10</v>
      </c>
      <c r="E29" s="165">
        <f t="shared" si="2"/>
        <v>0</v>
      </c>
      <c r="F29" s="166"/>
      <c r="G29" s="167"/>
      <c r="H29" s="167"/>
    </row>
    <row r="30" spans="2:8" s="122" customFormat="1" ht="12.75" customHeight="1">
      <c r="B30" s="142"/>
      <c r="C30" s="143"/>
      <c r="D30" s="164" t="s">
        <v>11</v>
      </c>
      <c r="E30" s="165">
        <f t="shared" si="2"/>
        <v>0</v>
      </c>
      <c r="F30" s="166"/>
      <c r="G30" s="167"/>
      <c r="H30" s="167"/>
    </row>
    <row r="31" spans="2:8" s="122" customFormat="1" ht="15.75">
      <c r="B31" s="142"/>
      <c r="C31" s="143"/>
      <c r="D31" s="168" t="s">
        <v>57</v>
      </c>
      <c r="E31" s="170">
        <f>E28+E29+E30</f>
        <v>0</v>
      </c>
      <c r="F31" s="189">
        <f>F28+F29+F30</f>
        <v>0</v>
      </c>
      <c r="G31" s="189">
        <f>G28+G29+G30</f>
        <v>0</v>
      </c>
      <c r="H31" s="189">
        <f>H28+H29+H30</f>
        <v>0</v>
      </c>
    </row>
    <row r="32" spans="2:8" s="122" customFormat="1" ht="15.75">
      <c r="B32" s="142"/>
      <c r="C32" s="143"/>
      <c r="D32" s="168"/>
      <c r="E32" s="190">
        <v>0</v>
      </c>
      <c r="F32" s="191">
        <v>0</v>
      </c>
      <c r="G32" s="192">
        <v>0</v>
      </c>
      <c r="H32" s="192">
        <v>0</v>
      </c>
    </row>
    <row r="33" spans="2:8" s="122" customFormat="1" ht="12.75" customHeight="1">
      <c r="B33" s="142">
        <v>6</v>
      </c>
      <c r="C33" s="193" t="s">
        <v>88</v>
      </c>
      <c r="D33" s="194" t="s">
        <v>9</v>
      </c>
      <c r="E33" s="158">
        <f aca="true" t="shared" si="3" ref="E33:E35">SUM(F33:H33)</f>
        <v>0</v>
      </c>
      <c r="F33" s="159"/>
      <c r="G33" s="160"/>
      <c r="H33" s="160"/>
    </row>
    <row r="34" spans="2:8" s="122" customFormat="1" ht="12.75" customHeight="1">
      <c r="B34" s="142"/>
      <c r="C34" s="193"/>
      <c r="D34" s="164" t="s">
        <v>10</v>
      </c>
      <c r="E34" s="165">
        <f t="shared" si="3"/>
        <v>0</v>
      </c>
      <c r="F34" s="166"/>
      <c r="G34" s="167"/>
      <c r="H34" s="167"/>
    </row>
    <row r="35" spans="2:8" s="122" customFormat="1" ht="12.75" customHeight="1">
      <c r="B35" s="142"/>
      <c r="C35" s="193"/>
      <c r="D35" s="164" t="s">
        <v>11</v>
      </c>
      <c r="E35" s="165">
        <f t="shared" si="3"/>
        <v>0</v>
      </c>
      <c r="F35" s="166"/>
      <c r="G35" s="167"/>
      <c r="H35" s="167"/>
    </row>
    <row r="36" spans="2:8" s="122" customFormat="1" ht="15.75">
      <c r="B36" s="142"/>
      <c r="C36" s="193"/>
      <c r="D36" s="169" t="s">
        <v>57</v>
      </c>
      <c r="E36" s="170">
        <f>E33+E34+E35</f>
        <v>0</v>
      </c>
      <c r="F36" s="171">
        <f>F33+F34+F35</f>
        <v>0</v>
      </c>
      <c r="G36" s="172">
        <f>G33+G34+G35</f>
        <v>0</v>
      </c>
      <c r="H36" s="172">
        <f>H33+H34+H35</f>
        <v>0</v>
      </c>
    </row>
    <row r="37" spans="2:8" s="122" customFormat="1" ht="15.75">
      <c r="B37" s="142"/>
      <c r="C37" s="193"/>
      <c r="D37" s="169"/>
      <c r="E37" s="173">
        <v>0</v>
      </c>
      <c r="F37" s="174">
        <v>0</v>
      </c>
      <c r="G37" s="175">
        <v>0</v>
      </c>
      <c r="H37" s="175">
        <v>0</v>
      </c>
    </row>
  </sheetData>
  <sheetProtection selectLockedCells="1" selectUnlockedCells="1"/>
  <mergeCells count="25">
    <mergeCell ref="B2:C2"/>
    <mergeCell ref="D2:G2"/>
    <mergeCell ref="D3:G3"/>
    <mergeCell ref="C4:G4"/>
    <mergeCell ref="B5:B6"/>
    <mergeCell ref="C5:D6"/>
    <mergeCell ref="C7:D7"/>
    <mergeCell ref="B8:B11"/>
    <mergeCell ref="C8:C11"/>
    <mergeCell ref="B12:B19"/>
    <mergeCell ref="C12:C19"/>
    <mergeCell ref="D12:D13"/>
    <mergeCell ref="D14:D15"/>
    <mergeCell ref="D16:D17"/>
    <mergeCell ref="D18:D19"/>
    <mergeCell ref="B20:B23"/>
    <mergeCell ref="C20:C23"/>
    <mergeCell ref="B24:B27"/>
    <mergeCell ref="C24:C27"/>
    <mergeCell ref="B28:B32"/>
    <mergeCell ref="C28:C32"/>
    <mergeCell ref="D31:D32"/>
    <mergeCell ref="B33:B37"/>
    <mergeCell ref="C33:C37"/>
    <mergeCell ref="D36:D37"/>
  </mergeCells>
  <printOptions/>
  <pageMargins left="0.32013888888888886" right="0.3798611111111111" top="0.3" bottom="0.2298611111111111" header="0.5118055555555555" footer="0.5118055555555555"/>
  <pageSetup firstPageNumber="44" useFirstPageNumber="1"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1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195" customWidth="1"/>
    <col min="2" max="2" width="7.00390625" style="195" customWidth="1"/>
    <col min="3" max="3" width="38.421875" style="195" customWidth="1"/>
    <col min="4" max="4" width="48.7109375" style="195" customWidth="1"/>
    <col min="5" max="5" width="13.8515625" style="195" customWidth="1"/>
    <col min="6" max="16384" width="9.140625" style="195" customWidth="1"/>
  </cols>
  <sheetData>
    <row r="2" spans="3:7" ht="12.75">
      <c r="C2" s="196"/>
      <c r="D2" s="197"/>
      <c r="E2" s="197"/>
      <c r="F2" s="197"/>
      <c r="G2" s="197"/>
    </row>
    <row r="3" spans="2:16" ht="31.5" customHeight="1">
      <c r="B3" s="198" t="s">
        <v>89</v>
      </c>
      <c r="C3" s="198"/>
      <c r="D3" s="199" t="s">
        <v>0</v>
      </c>
      <c r="E3" s="199"/>
      <c r="F3" s="199"/>
      <c r="G3" s="199"/>
      <c r="H3" s="200"/>
      <c r="I3" s="200"/>
      <c r="J3" s="200"/>
      <c r="K3" s="200"/>
      <c r="L3" s="200"/>
      <c r="M3" s="200"/>
      <c r="N3" s="200"/>
      <c r="O3" s="200"/>
      <c r="P3" s="200"/>
    </row>
    <row r="4" spans="2:16" ht="31.5" customHeight="1">
      <c r="B4" s="201"/>
      <c r="C4" s="201"/>
      <c r="D4" s="202" t="s">
        <v>48</v>
      </c>
      <c r="E4" s="202"/>
      <c r="F4" s="202"/>
      <c r="G4" s="202"/>
      <c r="H4" s="200"/>
      <c r="I4" s="200"/>
      <c r="J4" s="200"/>
      <c r="K4" s="200"/>
      <c r="L4" s="200"/>
      <c r="M4" s="200"/>
      <c r="N4" s="200"/>
      <c r="O4" s="200"/>
      <c r="P4" s="200"/>
    </row>
    <row r="5" spans="2:16" ht="31.5" customHeight="1">
      <c r="B5" s="203"/>
      <c r="C5" s="204" t="s">
        <v>90</v>
      </c>
      <c r="D5" s="204"/>
      <c r="E5" s="204"/>
      <c r="F5" s="204"/>
      <c r="G5" s="204"/>
      <c r="H5" s="200"/>
      <c r="I5" s="200"/>
      <c r="J5" s="200"/>
      <c r="K5" s="200"/>
      <c r="L5" s="200"/>
      <c r="M5" s="200"/>
      <c r="N5" s="200"/>
      <c r="O5" s="200"/>
      <c r="P5" s="200"/>
    </row>
    <row r="6" spans="2:7" ht="13.5">
      <c r="B6" s="205"/>
      <c r="C6" s="205"/>
      <c r="D6" s="205"/>
      <c r="E6" s="205"/>
      <c r="F6" s="205"/>
      <c r="G6" s="205"/>
    </row>
    <row r="7" spans="2:9" ht="12.75" customHeight="1">
      <c r="B7" s="206" t="s">
        <v>91</v>
      </c>
      <c r="C7" s="207" t="s">
        <v>92</v>
      </c>
      <c r="D7" s="207"/>
      <c r="E7" s="206" t="s">
        <v>93</v>
      </c>
      <c r="F7" s="206"/>
      <c r="G7" s="206"/>
      <c r="H7" s="208"/>
      <c r="I7" s="208"/>
    </row>
    <row r="8" spans="2:9" ht="24" customHeight="1">
      <c r="B8" s="206"/>
      <c r="C8" s="207"/>
      <c r="D8" s="207"/>
      <c r="E8" s="209" t="s">
        <v>9</v>
      </c>
      <c r="F8" s="210" t="s">
        <v>10</v>
      </c>
      <c r="G8" s="211" t="s">
        <v>11</v>
      </c>
      <c r="H8" s="208"/>
      <c r="I8" s="208"/>
    </row>
    <row r="9" spans="2:7" ht="15.75" customHeight="1">
      <c r="B9" s="212" t="s">
        <v>13</v>
      </c>
      <c r="C9" s="213" t="s">
        <v>14</v>
      </c>
      <c r="D9" s="213"/>
      <c r="E9" s="214">
        <v>1</v>
      </c>
      <c r="F9" s="215">
        <v>2</v>
      </c>
      <c r="G9" s="216">
        <v>3</v>
      </c>
    </row>
    <row r="10" spans="2:7" ht="13.5" customHeight="1">
      <c r="B10" s="217">
        <v>1</v>
      </c>
      <c r="C10" s="218" t="s">
        <v>94</v>
      </c>
      <c r="D10" s="219" t="s">
        <v>12</v>
      </c>
      <c r="E10" s="220">
        <v>1762</v>
      </c>
      <c r="F10" s="221"/>
      <c r="G10" s="221"/>
    </row>
    <row r="11" spans="2:7" ht="15.75">
      <c r="B11" s="222">
        <v>2</v>
      </c>
      <c r="C11" s="218"/>
      <c r="D11" s="223" t="s">
        <v>95</v>
      </c>
      <c r="E11" s="224">
        <v>1342</v>
      </c>
      <c r="F11" s="221"/>
      <c r="G11" s="221"/>
    </row>
    <row r="12" spans="2:7" ht="15.75">
      <c r="B12" s="222"/>
      <c r="C12" s="218"/>
      <c r="D12" s="223"/>
      <c r="E12" s="225">
        <f>IF(E10=0,0,E11/E10)</f>
        <v>0.7616345062429057</v>
      </c>
      <c r="F12" s="221"/>
      <c r="G12" s="221"/>
    </row>
    <row r="13" spans="2:7" ht="33.75" customHeight="1">
      <c r="B13" s="212">
        <v>3</v>
      </c>
      <c r="C13" s="218"/>
      <c r="D13" s="226" t="s">
        <v>96</v>
      </c>
      <c r="E13" s="227">
        <v>420</v>
      </c>
      <c r="F13" s="221"/>
      <c r="G13" s="221"/>
    </row>
    <row r="14" spans="2:7" ht="12.75" customHeight="1">
      <c r="B14" s="228">
        <v>4</v>
      </c>
      <c r="C14" s="229" t="s">
        <v>97</v>
      </c>
      <c r="D14" s="219" t="s">
        <v>12</v>
      </c>
      <c r="E14" s="220">
        <v>249</v>
      </c>
      <c r="F14" s="230"/>
      <c r="G14" s="230"/>
    </row>
    <row r="15" spans="2:7" ht="15.75">
      <c r="B15" s="231">
        <v>5</v>
      </c>
      <c r="C15" s="229"/>
      <c r="D15" s="232" t="s">
        <v>98</v>
      </c>
      <c r="E15" s="224"/>
      <c r="F15" s="230"/>
      <c r="G15" s="230"/>
    </row>
    <row r="16" spans="2:7" ht="24" customHeight="1">
      <c r="B16" s="231"/>
      <c r="C16" s="229"/>
      <c r="D16" s="232"/>
      <c r="E16" s="233">
        <f>IF(E14=0,0,E15/E14)</f>
        <v>0</v>
      </c>
      <c r="F16" s="230"/>
      <c r="G16" s="230"/>
    </row>
    <row r="17" spans="2:7" ht="12.75" customHeight="1">
      <c r="B17" s="217">
        <v>6</v>
      </c>
      <c r="C17" s="229" t="s">
        <v>99</v>
      </c>
      <c r="D17" s="219" t="s">
        <v>12</v>
      </c>
      <c r="E17" s="234"/>
      <c r="F17" s="235"/>
      <c r="G17" s="230"/>
    </row>
    <row r="18" spans="2:7" ht="15">
      <c r="B18" s="222">
        <v>7</v>
      </c>
      <c r="C18" s="229"/>
      <c r="D18" s="223" t="s">
        <v>95</v>
      </c>
      <c r="E18" s="234"/>
      <c r="F18" s="236"/>
      <c r="G18" s="230"/>
    </row>
    <row r="19" spans="2:7" ht="15">
      <c r="B19" s="222"/>
      <c r="C19" s="229"/>
      <c r="D19" s="223"/>
      <c r="E19" s="234"/>
      <c r="F19" s="237">
        <f>IF(F17=0,0,F18/F17)</f>
        <v>0</v>
      </c>
      <c r="G19" s="230"/>
    </row>
    <row r="20" spans="2:7" ht="15">
      <c r="B20" s="222">
        <v>8</v>
      </c>
      <c r="C20" s="229"/>
      <c r="D20" s="238" t="s">
        <v>96</v>
      </c>
      <c r="E20" s="234"/>
      <c r="F20" s="236"/>
      <c r="G20" s="230"/>
    </row>
    <row r="21" spans="2:7" ht="15.75">
      <c r="B21" s="231">
        <v>9</v>
      </c>
      <c r="C21" s="229"/>
      <c r="D21" s="239" t="s">
        <v>100</v>
      </c>
      <c r="E21" s="234"/>
      <c r="F21" s="240"/>
      <c r="G21" s="230"/>
    </row>
  </sheetData>
  <sheetProtection selectLockedCells="1" selectUnlockedCells="1"/>
  <mergeCells count="21">
    <mergeCell ref="B3:C3"/>
    <mergeCell ref="D3:G3"/>
    <mergeCell ref="D4:G4"/>
    <mergeCell ref="C5:G5"/>
    <mergeCell ref="B7:B8"/>
    <mergeCell ref="C7:D8"/>
    <mergeCell ref="E7:G7"/>
    <mergeCell ref="C9:D9"/>
    <mergeCell ref="C10:C13"/>
    <mergeCell ref="F10:G13"/>
    <mergeCell ref="B11:B12"/>
    <mergeCell ref="D11:D12"/>
    <mergeCell ref="C14:C16"/>
    <mergeCell ref="F14:G16"/>
    <mergeCell ref="B15:B16"/>
    <mergeCell ref="D15:D16"/>
    <mergeCell ref="C17:C21"/>
    <mergeCell ref="E17:E21"/>
    <mergeCell ref="G17:G21"/>
    <mergeCell ref="B18:B19"/>
    <mergeCell ref="D18:D19"/>
  </mergeCells>
  <printOptions/>
  <pageMargins left="0.32013888888888886" right="0.3402777777777778" top="0.32013888888888886" bottom="0.30972222222222223" header="0.5118055555555555" footer="0.5118055555555555"/>
  <pageSetup firstPageNumber="45" useFirstPageNumber="1"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 topLeftCell="A1">
      <selection activeCell="K22" sqref="K22"/>
    </sheetView>
  </sheetViews>
  <sheetFormatPr defaultColWidth="9.140625" defaultRowHeight="12.75"/>
  <cols>
    <col min="1" max="1" width="2.8515625" style="195" customWidth="1"/>
    <col min="2" max="2" width="5.8515625" style="195" customWidth="1"/>
    <col min="3" max="3" width="36.57421875" style="195" customWidth="1"/>
    <col min="4" max="4" width="17.7109375" style="195" customWidth="1"/>
    <col min="5" max="5" width="19.57421875" style="195" customWidth="1"/>
    <col min="6" max="6" width="21.140625" style="195" customWidth="1"/>
    <col min="7" max="7" width="20.140625" style="195" customWidth="1"/>
    <col min="8" max="16384" width="9.140625" style="195" customWidth="1"/>
  </cols>
  <sheetData>
    <row r="1" spans="1:7" ht="15">
      <c r="A1" s="241"/>
      <c r="B1" s="241"/>
      <c r="C1" s="241"/>
      <c r="D1" s="241"/>
      <c r="E1" s="241"/>
      <c r="F1" s="241"/>
      <c r="G1" s="241"/>
    </row>
    <row r="2" spans="1:7" ht="15.75" customHeight="1">
      <c r="A2" s="241"/>
      <c r="B2" s="241"/>
      <c r="C2" s="241"/>
      <c r="D2" s="242" t="s">
        <v>0</v>
      </c>
      <c r="E2" s="242"/>
      <c r="F2" s="242"/>
      <c r="G2" s="241"/>
    </row>
    <row r="3" spans="1:9" ht="16.5" customHeight="1">
      <c r="A3" s="241"/>
      <c r="B3" s="243" t="s">
        <v>101</v>
      </c>
      <c r="C3" s="243"/>
      <c r="D3" s="244"/>
      <c r="E3" s="244"/>
      <c r="F3" s="244"/>
      <c r="G3" s="245"/>
      <c r="H3" s="246"/>
      <c r="I3" s="246"/>
    </row>
    <row r="4" spans="1:7" ht="39.75" customHeight="1">
      <c r="A4" s="241"/>
      <c r="B4" s="247"/>
      <c r="C4" s="248" t="s">
        <v>102</v>
      </c>
      <c r="D4" s="248"/>
      <c r="E4" s="248"/>
      <c r="F4" s="248"/>
      <c r="G4" s="249"/>
    </row>
    <row r="5" spans="1:7" ht="15.75">
      <c r="A5" s="241"/>
      <c r="B5" s="249"/>
      <c r="C5" s="249"/>
      <c r="D5" s="249"/>
      <c r="E5" s="249"/>
      <c r="F5" s="249"/>
      <c r="G5" s="249"/>
    </row>
    <row r="6" spans="1:8" ht="75" customHeight="1">
      <c r="A6" s="241"/>
      <c r="B6" s="250" t="s">
        <v>91</v>
      </c>
      <c r="C6" s="251" t="s">
        <v>103</v>
      </c>
      <c r="D6" s="251"/>
      <c r="E6" s="252" t="s">
        <v>104</v>
      </c>
      <c r="F6" s="252" t="s">
        <v>105</v>
      </c>
      <c r="G6" s="253" t="s">
        <v>106</v>
      </c>
      <c r="H6" s="254" t="s">
        <v>12</v>
      </c>
    </row>
    <row r="7" spans="1:8" ht="12" customHeight="1">
      <c r="A7" s="241"/>
      <c r="B7" s="250"/>
      <c r="C7" s="251"/>
      <c r="D7" s="251"/>
      <c r="E7" s="255" t="s">
        <v>107</v>
      </c>
      <c r="F7" s="255" t="s">
        <v>107</v>
      </c>
      <c r="G7" s="255" t="s">
        <v>107</v>
      </c>
      <c r="H7" s="256" t="s">
        <v>107</v>
      </c>
    </row>
    <row r="8" spans="1:8" ht="15.75" customHeight="1">
      <c r="A8" s="241"/>
      <c r="B8" s="214" t="s">
        <v>13</v>
      </c>
      <c r="C8" s="257" t="s">
        <v>14</v>
      </c>
      <c r="D8" s="257"/>
      <c r="E8" s="257">
        <v>1</v>
      </c>
      <c r="F8" s="257">
        <v>2</v>
      </c>
      <c r="G8" s="257">
        <v>3</v>
      </c>
      <c r="H8" s="258">
        <v>4</v>
      </c>
    </row>
    <row r="9" spans="1:8" ht="15.75" customHeight="1">
      <c r="A9" s="241"/>
      <c r="B9" s="250">
        <v>1</v>
      </c>
      <c r="C9" s="259" t="s">
        <v>108</v>
      </c>
      <c r="D9" s="259"/>
      <c r="E9" s="260">
        <v>130</v>
      </c>
      <c r="F9" s="261">
        <v>38</v>
      </c>
      <c r="G9" s="262">
        <v>17</v>
      </c>
      <c r="H9" s="263">
        <f aca="true" t="shared" si="0" ref="H9:H13">SUM(E9:G9)</f>
        <v>185</v>
      </c>
    </row>
    <row r="10" spans="1:8" ht="13.5" customHeight="1">
      <c r="A10" s="241"/>
      <c r="B10" s="264" t="s">
        <v>109</v>
      </c>
      <c r="C10" s="265" t="s">
        <v>110</v>
      </c>
      <c r="D10" s="266" t="s">
        <v>9</v>
      </c>
      <c r="E10" s="267">
        <v>4</v>
      </c>
      <c r="F10" s="268"/>
      <c r="G10" s="269"/>
      <c r="H10" s="230">
        <f t="shared" si="0"/>
        <v>4</v>
      </c>
    </row>
    <row r="11" spans="1:8" ht="13.5" customHeight="1">
      <c r="A11" s="241"/>
      <c r="B11" s="264"/>
      <c r="C11" s="265"/>
      <c r="D11" s="266" t="s">
        <v>10</v>
      </c>
      <c r="E11" s="267">
        <v>1</v>
      </c>
      <c r="F11" s="268"/>
      <c r="G11" s="269"/>
      <c r="H11" s="230">
        <f t="shared" si="0"/>
        <v>1</v>
      </c>
    </row>
    <row r="12" spans="1:8" ht="21" customHeight="1">
      <c r="A12" s="241"/>
      <c r="B12" s="264"/>
      <c r="C12" s="265"/>
      <c r="D12" s="266" t="s">
        <v>11</v>
      </c>
      <c r="E12" s="267">
        <v>4</v>
      </c>
      <c r="F12" s="268"/>
      <c r="G12" s="269"/>
      <c r="H12" s="230">
        <f t="shared" si="0"/>
        <v>4</v>
      </c>
    </row>
    <row r="13" spans="1:8" ht="15.75" customHeight="1">
      <c r="A13" s="241"/>
      <c r="B13" s="270">
        <v>2</v>
      </c>
      <c r="C13" s="271" t="s">
        <v>111</v>
      </c>
      <c r="D13" s="271"/>
      <c r="E13" s="272">
        <v>48</v>
      </c>
      <c r="F13" s="272">
        <v>5</v>
      </c>
      <c r="G13" s="272">
        <v>14</v>
      </c>
      <c r="H13" s="273">
        <f t="shared" si="0"/>
        <v>67</v>
      </c>
    </row>
    <row r="14" spans="1:8" ht="18.75" customHeight="1">
      <c r="A14" s="241"/>
      <c r="B14" s="270"/>
      <c r="C14" s="271"/>
      <c r="D14" s="271"/>
      <c r="E14" s="274">
        <f>IF(D9=0,0,D15/D9)</f>
        <v>0</v>
      </c>
      <c r="F14" s="275">
        <f>IF(F9=0,0,F15/F9)</f>
        <v>0.868421052631579</v>
      </c>
      <c r="G14" s="275">
        <f>IF(G9=0,0,G15/G9)</f>
        <v>0.17647058823529413</v>
      </c>
      <c r="H14" s="276">
        <f>IF(H9=0,0,H15/H9)</f>
        <v>0.6378378378378379</v>
      </c>
    </row>
    <row r="15" spans="1:8" ht="42" customHeight="1">
      <c r="A15" s="241"/>
      <c r="B15" s="264">
        <v>3</v>
      </c>
      <c r="C15" s="277" t="s">
        <v>112</v>
      </c>
      <c r="D15" s="277"/>
      <c r="E15" s="260">
        <v>82</v>
      </c>
      <c r="F15" s="261">
        <v>33</v>
      </c>
      <c r="G15" s="262">
        <v>3</v>
      </c>
      <c r="H15" s="230">
        <f aca="true" t="shared" si="1" ref="H15:H16">SUM(E15:G15)</f>
        <v>118</v>
      </c>
    </row>
    <row r="16" spans="1:8" ht="60" customHeight="1">
      <c r="A16" s="241"/>
      <c r="B16" s="264">
        <v>4</v>
      </c>
      <c r="C16" s="278" t="s">
        <v>113</v>
      </c>
      <c r="D16" s="278"/>
      <c r="E16" s="279"/>
      <c r="F16" s="280">
        <v>33</v>
      </c>
      <c r="G16" s="281"/>
      <c r="H16" s="230">
        <f t="shared" si="1"/>
        <v>33</v>
      </c>
    </row>
    <row r="17" spans="2:8" ht="44.25" customHeight="1">
      <c r="B17" s="214">
        <v>5</v>
      </c>
      <c r="C17" s="282" t="s">
        <v>114</v>
      </c>
      <c r="D17" s="282"/>
      <c r="E17" s="283">
        <v>74</v>
      </c>
      <c r="F17" s="284">
        <v>6</v>
      </c>
      <c r="G17" s="285">
        <v>24</v>
      </c>
      <c r="H17" s="230">
        <v>4860</v>
      </c>
    </row>
  </sheetData>
  <sheetProtection selectLockedCells="1" selectUnlockedCells="1"/>
  <mergeCells count="15">
    <mergeCell ref="D2:F2"/>
    <mergeCell ref="B3:C3"/>
    <mergeCell ref="D3:F3"/>
    <mergeCell ref="C4:F4"/>
    <mergeCell ref="B6:B7"/>
    <mergeCell ref="C6:D7"/>
    <mergeCell ref="C8:D8"/>
    <mergeCell ref="C9:D9"/>
    <mergeCell ref="B10:B12"/>
    <mergeCell ref="C10:C12"/>
    <mergeCell ref="B13:B14"/>
    <mergeCell ref="C13:D14"/>
    <mergeCell ref="C15:D15"/>
    <mergeCell ref="C16:D16"/>
    <mergeCell ref="C17:D17"/>
  </mergeCells>
  <printOptions/>
  <pageMargins left="0.3" right="0.32013888888888886" top="0.35" bottom="0.25972222222222224" header="0.5118055555555555" footer="0.5118055555555555"/>
  <pageSetup firstPageNumber="46" useFirstPageNumber="1"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8"/>
  <sheetViews>
    <sheetView zoomScale="70" zoomScaleNormal="70" workbookViewId="0" topLeftCell="A10">
      <selection activeCell="O16" sqref="O16"/>
    </sheetView>
  </sheetViews>
  <sheetFormatPr defaultColWidth="9.140625" defaultRowHeight="12.75"/>
  <cols>
    <col min="1" max="1" width="4.00390625" style="286" customWidth="1"/>
    <col min="2" max="2" width="24.7109375" style="286" customWidth="1"/>
    <col min="3" max="5" width="9.140625" style="286" customWidth="1"/>
    <col min="6" max="6" width="8.7109375" style="286" customWidth="1"/>
    <col min="7" max="7" width="8.57421875" style="286" customWidth="1"/>
    <col min="8" max="8" width="7.8515625" style="286" customWidth="1"/>
    <col min="9" max="9" width="10.140625" style="286" customWidth="1"/>
    <col min="10" max="10" width="8.8515625" style="286" customWidth="1"/>
    <col min="11" max="11" width="9.28125" style="286" customWidth="1"/>
    <col min="12" max="12" width="10.00390625" style="286" customWidth="1"/>
    <col min="13" max="13" width="13.140625" style="286" customWidth="1"/>
    <col min="14" max="14" width="10.00390625" style="286" customWidth="1"/>
    <col min="15" max="15" width="11.7109375" style="286" customWidth="1"/>
    <col min="16" max="16" width="9.140625" style="286" customWidth="1"/>
    <col min="17" max="17" width="5.28125" style="286" customWidth="1"/>
    <col min="18" max="18" width="6.7109375" style="286" customWidth="1"/>
    <col min="19" max="19" width="7.00390625" style="286" customWidth="1"/>
    <col min="20" max="16384" width="9.140625" style="286" customWidth="1"/>
  </cols>
  <sheetData>
    <row r="1" spans="1:256" ht="24.75" customHeight="1">
      <c r="A1" s="287"/>
      <c r="B1" s="288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7"/>
      <c r="Q1" s="287"/>
      <c r="R1" s="287"/>
      <c r="S1" s="287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s="287"/>
      <c r="B2" s="290" t="s">
        <v>1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8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ht="15" customHeight="1">
      <c r="A3" s="290" t="s">
        <v>115</v>
      </c>
      <c r="B3" s="290"/>
      <c r="C3" s="290"/>
      <c r="D3" s="290"/>
      <c r="E3" s="290"/>
      <c r="F3" s="291"/>
      <c r="G3" s="291"/>
      <c r="H3" s="291"/>
      <c r="I3" s="292"/>
      <c r="J3" s="292"/>
      <c r="K3" s="292"/>
      <c r="L3" s="292"/>
      <c r="M3" s="293"/>
      <c r="N3" s="293"/>
      <c r="O3" s="294"/>
      <c r="P3" s="294"/>
      <c r="Q3" s="294"/>
      <c r="R3" s="294"/>
      <c r="S3" s="295"/>
    </row>
    <row r="4" spans="1:19" ht="27" customHeight="1">
      <c r="A4" s="296" t="s">
        <v>116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</row>
    <row r="5" spans="1:24" ht="72" customHeight="1">
      <c r="A5" s="297" t="s">
        <v>91</v>
      </c>
      <c r="B5" s="298" t="s">
        <v>117</v>
      </c>
      <c r="C5" s="298" t="s">
        <v>118</v>
      </c>
      <c r="D5" s="299" t="s">
        <v>119</v>
      </c>
      <c r="E5" s="300" t="s">
        <v>120</v>
      </c>
      <c r="F5" s="300" t="s">
        <v>121</v>
      </c>
      <c r="G5" s="300"/>
      <c r="H5" s="300" t="s">
        <v>122</v>
      </c>
      <c r="I5" s="300"/>
      <c r="J5" s="300" t="s">
        <v>123</v>
      </c>
      <c r="K5" s="300"/>
      <c r="L5" s="300" t="s">
        <v>124</v>
      </c>
      <c r="M5" s="300" t="s">
        <v>125</v>
      </c>
      <c r="N5" s="300" t="s">
        <v>126</v>
      </c>
      <c r="O5" s="300"/>
      <c r="P5" s="300" t="s">
        <v>127</v>
      </c>
      <c r="Q5" s="300"/>
      <c r="R5" s="300" t="s">
        <v>128</v>
      </c>
      <c r="S5" s="300"/>
      <c r="T5" s="300" t="s">
        <v>129</v>
      </c>
      <c r="U5" s="300" t="s">
        <v>130</v>
      </c>
      <c r="V5" s="301" t="s">
        <v>131</v>
      </c>
      <c r="W5" s="301"/>
      <c r="X5" s="301"/>
    </row>
    <row r="6" spans="1:24" ht="99" customHeight="1">
      <c r="A6" s="297"/>
      <c r="B6" s="298"/>
      <c r="C6" s="298"/>
      <c r="D6" s="299"/>
      <c r="E6" s="300"/>
      <c r="F6" s="302" t="s">
        <v>12</v>
      </c>
      <c r="G6" s="302" t="s">
        <v>132</v>
      </c>
      <c r="H6" s="303" t="s">
        <v>133</v>
      </c>
      <c r="I6" s="303" t="s">
        <v>134</v>
      </c>
      <c r="J6" s="303" t="s">
        <v>135</v>
      </c>
      <c r="K6" s="303" t="s">
        <v>136</v>
      </c>
      <c r="L6" s="300"/>
      <c r="M6" s="300"/>
      <c r="N6" s="303" t="s">
        <v>135</v>
      </c>
      <c r="O6" s="303" t="s">
        <v>136</v>
      </c>
      <c r="P6" s="303" t="s">
        <v>135</v>
      </c>
      <c r="Q6" s="303" t="s">
        <v>136</v>
      </c>
      <c r="R6" s="303" t="s">
        <v>135</v>
      </c>
      <c r="S6" s="303" t="s">
        <v>136</v>
      </c>
      <c r="T6" s="300"/>
      <c r="U6" s="300"/>
      <c r="V6" s="304" t="s">
        <v>137</v>
      </c>
      <c r="W6" s="303" t="s">
        <v>138</v>
      </c>
      <c r="X6" s="305" t="s">
        <v>139</v>
      </c>
    </row>
    <row r="7" spans="1:24" ht="18.75" customHeight="1">
      <c r="A7" s="306"/>
      <c r="B7" s="307" t="s">
        <v>13</v>
      </c>
      <c r="C7" s="308">
        <v>1</v>
      </c>
      <c r="D7" s="308" t="s">
        <v>109</v>
      </c>
      <c r="E7" s="308">
        <v>2</v>
      </c>
      <c r="F7" s="308">
        <v>3</v>
      </c>
      <c r="G7" s="308">
        <v>4</v>
      </c>
      <c r="H7" s="308">
        <v>5</v>
      </c>
      <c r="I7" s="308">
        <v>6</v>
      </c>
      <c r="J7" s="308">
        <v>7</v>
      </c>
      <c r="K7" s="308">
        <v>8</v>
      </c>
      <c r="L7" s="308">
        <v>9</v>
      </c>
      <c r="M7" s="308">
        <v>10</v>
      </c>
      <c r="N7" s="308">
        <v>11</v>
      </c>
      <c r="O7" s="308">
        <v>12</v>
      </c>
      <c r="P7" s="308">
        <v>13</v>
      </c>
      <c r="Q7" s="308">
        <v>14</v>
      </c>
      <c r="R7" s="308">
        <v>15</v>
      </c>
      <c r="S7" s="308">
        <v>16</v>
      </c>
      <c r="T7" s="309">
        <v>17</v>
      </c>
      <c r="U7" s="310">
        <v>18</v>
      </c>
      <c r="V7" s="311">
        <v>19</v>
      </c>
      <c r="W7" s="311">
        <v>20</v>
      </c>
      <c r="X7" s="312">
        <v>21</v>
      </c>
    </row>
    <row r="8" spans="1:24" ht="18" customHeight="1">
      <c r="A8" s="306">
        <v>1</v>
      </c>
      <c r="B8" s="307" t="s">
        <v>140</v>
      </c>
      <c r="C8" s="313">
        <v>15</v>
      </c>
      <c r="D8" s="308"/>
      <c r="E8" s="308"/>
      <c r="F8" s="308">
        <v>2</v>
      </c>
      <c r="G8" s="308">
        <v>2</v>
      </c>
      <c r="H8" s="308">
        <v>13</v>
      </c>
      <c r="I8" s="308">
        <v>610</v>
      </c>
      <c r="J8" s="308">
        <v>15</v>
      </c>
      <c r="K8" s="308">
        <v>11</v>
      </c>
      <c r="L8" s="308">
        <v>1</v>
      </c>
      <c r="M8" s="308">
        <v>1</v>
      </c>
      <c r="N8" s="308">
        <v>10</v>
      </c>
      <c r="O8" s="308">
        <v>4</v>
      </c>
      <c r="P8" s="308"/>
      <c r="Q8" s="308">
        <v>1</v>
      </c>
      <c r="R8" s="308">
        <v>2</v>
      </c>
      <c r="S8" s="308"/>
      <c r="T8" s="309">
        <v>580</v>
      </c>
      <c r="U8" s="314">
        <v>1149</v>
      </c>
      <c r="V8" s="315"/>
      <c r="W8" s="315">
        <v>14</v>
      </c>
      <c r="X8" s="316"/>
    </row>
    <row r="9" spans="1:24" ht="18" customHeight="1">
      <c r="A9" s="306">
        <v>2</v>
      </c>
      <c r="B9" s="317" t="s">
        <v>141</v>
      </c>
      <c r="C9" s="313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18"/>
      <c r="Q9" s="318"/>
      <c r="R9" s="319"/>
      <c r="S9" s="308"/>
      <c r="T9" s="320"/>
      <c r="U9" s="314"/>
      <c r="V9" s="315"/>
      <c r="W9" s="315"/>
      <c r="X9" s="316"/>
    </row>
    <row r="10" spans="1:24" ht="18" customHeight="1">
      <c r="A10" s="306">
        <v>3</v>
      </c>
      <c r="B10" s="317" t="s">
        <v>142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18"/>
      <c r="Q10" s="318"/>
      <c r="R10" s="319"/>
      <c r="S10" s="308"/>
      <c r="T10" s="320"/>
      <c r="U10" s="314"/>
      <c r="V10" s="315"/>
      <c r="W10" s="315"/>
      <c r="X10" s="316"/>
    </row>
    <row r="11" spans="1:24" ht="18" customHeight="1">
      <c r="A11" s="306">
        <v>4</v>
      </c>
      <c r="B11" s="317" t="s">
        <v>143</v>
      </c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18"/>
      <c r="Q11" s="318"/>
      <c r="R11" s="308"/>
      <c r="S11" s="308"/>
      <c r="T11" s="309"/>
      <c r="U11" s="314"/>
      <c r="V11" s="315"/>
      <c r="W11" s="315"/>
      <c r="X11" s="316"/>
    </row>
    <row r="12" spans="1:24" ht="18" customHeight="1">
      <c r="A12" s="306">
        <v>5</v>
      </c>
      <c r="B12" s="317" t="s">
        <v>144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18"/>
      <c r="Q12" s="318"/>
      <c r="R12" s="319"/>
      <c r="S12" s="308"/>
      <c r="T12" s="309"/>
      <c r="U12" s="314"/>
      <c r="V12" s="315"/>
      <c r="W12" s="315"/>
      <c r="X12" s="316"/>
    </row>
    <row r="13" spans="1:24" ht="18" customHeight="1">
      <c r="A13" s="306">
        <v>6</v>
      </c>
      <c r="B13" s="317" t="s">
        <v>145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18"/>
      <c r="Q13" s="318"/>
      <c r="R13" s="319"/>
      <c r="S13" s="308"/>
      <c r="T13" s="309"/>
      <c r="U13" s="314"/>
      <c r="V13" s="315"/>
      <c r="W13" s="315"/>
      <c r="X13" s="316"/>
    </row>
    <row r="14" spans="1:24" ht="18" customHeight="1">
      <c r="A14" s="306">
        <v>7</v>
      </c>
      <c r="B14" s="317" t="s">
        <v>146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18"/>
      <c r="Q14" s="318"/>
      <c r="R14" s="319"/>
      <c r="S14" s="308"/>
      <c r="T14" s="309"/>
      <c r="U14" s="314"/>
      <c r="V14" s="315"/>
      <c r="W14" s="315"/>
      <c r="X14" s="316"/>
    </row>
    <row r="15" spans="1:24" ht="18" customHeight="1">
      <c r="A15" s="306">
        <v>8</v>
      </c>
      <c r="B15" s="317" t="s">
        <v>147</v>
      </c>
      <c r="C15" s="308">
        <v>35</v>
      </c>
      <c r="D15" s="308"/>
      <c r="E15" s="308"/>
      <c r="F15" s="308">
        <v>25</v>
      </c>
      <c r="G15" s="308">
        <v>25</v>
      </c>
      <c r="H15" s="313">
        <v>10</v>
      </c>
      <c r="I15" s="313">
        <v>150</v>
      </c>
      <c r="J15" s="308">
        <v>4</v>
      </c>
      <c r="K15" s="308">
        <v>7</v>
      </c>
      <c r="L15" s="313">
        <v>3</v>
      </c>
      <c r="M15" s="308"/>
      <c r="N15" s="308">
        <v>7</v>
      </c>
      <c r="O15" s="308">
        <v>1</v>
      </c>
      <c r="P15" s="318"/>
      <c r="Q15" s="321"/>
      <c r="R15" s="322">
        <v>1</v>
      </c>
      <c r="S15" s="308"/>
      <c r="T15" s="309">
        <v>150</v>
      </c>
      <c r="U15" s="314">
        <v>150</v>
      </c>
      <c r="V15" s="315"/>
      <c r="W15" s="315">
        <v>31</v>
      </c>
      <c r="X15" s="316"/>
    </row>
    <row r="16" spans="1:24" ht="18" customHeight="1">
      <c r="A16" s="306">
        <v>9</v>
      </c>
      <c r="B16" s="317" t="s">
        <v>148</v>
      </c>
      <c r="C16" s="313">
        <v>114</v>
      </c>
      <c r="D16" s="308"/>
      <c r="E16" s="308"/>
      <c r="F16" s="308">
        <v>79</v>
      </c>
      <c r="G16" s="308">
        <v>79</v>
      </c>
      <c r="H16" s="308">
        <v>35</v>
      </c>
      <c r="I16" s="308">
        <v>647.52</v>
      </c>
      <c r="J16" s="308">
        <v>25</v>
      </c>
      <c r="K16" s="308">
        <v>21</v>
      </c>
      <c r="L16" s="313">
        <v>8</v>
      </c>
      <c r="M16" s="308">
        <v>3</v>
      </c>
      <c r="N16" s="308">
        <v>6</v>
      </c>
      <c r="O16" s="308">
        <v>6</v>
      </c>
      <c r="P16" s="318"/>
      <c r="Q16" s="318">
        <v>3</v>
      </c>
      <c r="R16" s="319">
        <v>4</v>
      </c>
      <c r="S16" s="308"/>
      <c r="T16" s="309">
        <v>604.5</v>
      </c>
      <c r="U16" s="314">
        <v>688.3</v>
      </c>
      <c r="V16" s="315"/>
      <c r="W16" s="315">
        <v>112</v>
      </c>
      <c r="X16" s="316"/>
    </row>
    <row r="17" spans="1:24" ht="18" customHeight="1">
      <c r="A17" s="306">
        <v>10</v>
      </c>
      <c r="B17" s="317" t="s">
        <v>149</v>
      </c>
      <c r="C17" s="308">
        <v>16</v>
      </c>
      <c r="D17" s="308"/>
      <c r="E17" s="308"/>
      <c r="F17" s="308">
        <v>7</v>
      </c>
      <c r="G17" s="308">
        <v>7</v>
      </c>
      <c r="H17" s="308">
        <v>9</v>
      </c>
      <c r="I17" s="313">
        <v>90</v>
      </c>
      <c r="J17" s="308">
        <v>4</v>
      </c>
      <c r="K17" s="308">
        <v>3</v>
      </c>
      <c r="L17" s="313">
        <v>6</v>
      </c>
      <c r="M17" s="308"/>
      <c r="N17" s="308">
        <v>6</v>
      </c>
      <c r="O17" s="308"/>
      <c r="P17" s="318"/>
      <c r="Q17" s="318"/>
      <c r="R17" s="319"/>
      <c r="S17" s="308"/>
      <c r="T17" s="309">
        <v>90</v>
      </c>
      <c r="U17" s="314">
        <v>70</v>
      </c>
      <c r="V17" s="315"/>
      <c r="W17" s="315">
        <v>13</v>
      </c>
      <c r="X17" s="316"/>
    </row>
    <row r="18" spans="1:24" ht="18" customHeight="1">
      <c r="A18" s="306">
        <v>11</v>
      </c>
      <c r="B18" s="317" t="s">
        <v>150</v>
      </c>
      <c r="C18" s="308"/>
      <c r="D18" s="308"/>
      <c r="E18" s="308"/>
      <c r="F18" s="308"/>
      <c r="G18" s="308"/>
      <c r="H18" s="308"/>
      <c r="I18" s="313"/>
      <c r="J18" s="308"/>
      <c r="K18" s="308"/>
      <c r="L18" s="313"/>
      <c r="M18" s="308"/>
      <c r="N18" s="308"/>
      <c r="O18" s="308"/>
      <c r="P18" s="318"/>
      <c r="Q18" s="318"/>
      <c r="R18" s="319"/>
      <c r="S18" s="308"/>
      <c r="T18" s="309"/>
      <c r="U18" s="314"/>
      <c r="V18" s="315"/>
      <c r="W18" s="315"/>
      <c r="X18" s="316"/>
    </row>
    <row r="19" spans="1:24" ht="18" customHeight="1">
      <c r="A19" s="306">
        <v>12</v>
      </c>
      <c r="B19" s="317" t="s">
        <v>151</v>
      </c>
      <c r="C19" s="308">
        <v>1</v>
      </c>
      <c r="D19" s="308"/>
      <c r="E19" s="308"/>
      <c r="F19" s="308"/>
      <c r="G19" s="308"/>
      <c r="H19" s="308">
        <v>1</v>
      </c>
      <c r="I19" s="313">
        <v>30</v>
      </c>
      <c r="J19" s="308">
        <v>1</v>
      </c>
      <c r="K19" s="308">
        <v>1</v>
      </c>
      <c r="L19" s="313"/>
      <c r="M19" s="308"/>
      <c r="N19" s="308"/>
      <c r="O19" s="308"/>
      <c r="P19" s="318"/>
      <c r="Q19" s="318"/>
      <c r="R19" s="319"/>
      <c r="S19" s="308"/>
      <c r="T19" s="309">
        <v>30</v>
      </c>
      <c r="U19" s="314">
        <v>30</v>
      </c>
      <c r="V19" s="315"/>
      <c r="W19" s="315"/>
      <c r="X19" s="316"/>
    </row>
    <row r="20" spans="1:24" ht="18" customHeight="1">
      <c r="A20" s="306">
        <v>13</v>
      </c>
      <c r="B20" s="317" t="s">
        <v>152</v>
      </c>
      <c r="C20" s="308">
        <v>3</v>
      </c>
      <c r="D20" s="308"/>
      <c r="E20" s="308"/>
      <c r="F20" s="308"/>
      <c r="G20" s="308"/>
      <c r="H20" s="308">
        <v>3</v>
      </c>
      <c r="I20" s="313">
        <v>160</v>
      </c>
      <c r="J20" s="308">
        <v>5</v>
      </c>
      <c r="K20" s="308">
        <v>3</v>
      </c>
      <c r="L20" s="313">
        <v>2</v>
      </c>
      <c r="M20" s="308"/>
      <c r="N20" s="308">
        <v>1</v>
      </c>
      <c r="O20" s="308">
        <v>1</v>
      </c>
      <c r="P20" s="318"/>
      <c r="Q20" s="318"/>
      <c r="R20" s="319">
        <v>1</v>
      </c>
      <c r="S20" s="308"/>
      <c r="T20" s="309">
        <v>110</v>
      </c>
      <c r="U20" s="323">
        <v>267</v>
      </c>
      <c r="V20" s="315"/>
      <c r="W20" s="315">
        <v>3</v>
      </c>
      <c r="X20" s="316"/>
    </row>
    <row r="21" spans="1:24" ht="18" customHeight="1">
      <c r="A21" s="306">
        <v>14</v>
      </c>
      <c r="B21" s="317" t="s">
        <v>153</v>
      </c>
      <c r="C21" s="308">
        <v>111</v>
      </c>
      <c r="D21" s="308"/>
      <c r="E21" s="308"/>
      <c r="F21" s="308">
        <v>15</v>
      </c>
      <c r="G21" s="308">
        <v>14</v>
      </c>
      <c r="H21" s="313">
        <v>96</v>
      </c>
      <c r="I21" s="313">
        <v>288</v>
      </c>
      <c r="J21" s="308">
        <v>49</v>
      </c>
      <c r="K21" s="308">
        <v>78</v>
      </c>
      <c r="L21" s="313">
        <v>20</v>
      </c>
      <c r="M21" s="308"/>
      <c r="N21" s="308">
        <v>38</v>
      </c>
      <c r="O21" s="308">
        <v>7</v>
      </c>
      <c r="P21" s="318">
        <v>1</v>
      </c>
      <c r="Q21" s="318"/>
      <c r="R21" s="308">
        <v>23</v>
      </c>
      <c r="S21" s="308">
        <v>11</v>
      </c>
      <c r="T21" s="309">
        <v>222</v>
      </c>
      <c r="U21" s="323">
        <v>300.78</v>
      </c>
      <c r="V21" s="315"/>
      <c r="W21" s="315">
        <v>105</v>
      </c>
      <c r="X21" s="316"/>
    </row>
    <row r="22" spans="1:24" ht="18" customHeight="1">
      <c r="A22" s="306">
        <v>15</v>
      </c>
      <c r="B22" s="317" t="s">
        <v>154</v>
      </c>
      <c r="C22" s="308">
        <v>33</v>
      </c>
      <c r="D22" s="308"/>
      <c r="E22" s="308"/>
      <c r="F22" s="319">
        <v>32</v>
      </c>
      <c r="G22" s="319">
        <v>32</v>
      </c>
      <c r="H22" s="308">
        <v>1</v>
      </c>
      <c r="I22" s="313">
        <v>2.4</v>
      </c>
      <c r="J22" s="319"/>
      <c r="K22" s="319">
        <v>1</v>
      </c>
      <c r="L22" s="322"/>
      <c r="M22" s="319"/>
      <c r="N22" s="324">
        <v>2</v>
      </c>
      <c r="O22" s="318"/>
      <c r="P22" s="318"/>
      <c r="Q22" s="318"/>
      <c r="R22" s="319"/>
      <c r="S22" s="324"/>
      <c r="T22" s="320">
        <v>2.4</v>
      </c>
      <c r="U22" s="314">
        <v>2.44</v>
      </c>
      <c r="V22" s="315"/>
      <c r="W22" s="315">
        <v>16</v>
      </c>
      <c r="X22" s="316"/>
    </row>
    <row r="23" spans="1:24" ht="18" customHeight="1">
      <c r="A23" s="306">
        <v>16</v>
      </c>
      <c r="B23" s="317" t="s">
        <v>155</v>
      </c>
      <c r="C23" s="308">
        <v>3</v>
      </c>
      <c r="D23" s="308"/>
      <c r="E23" s="308"/>
      <c r="F23" s="319"/>
      <c r="G23" s="319"/>
      <c r="H23" s="308">
        <v>3</v>
      </c>
      <c r="I23" s="313">
        <v>150</v>
      </c>
      <c r="J23" s="319"/>
      <c r="K23" s="319">
        <v>3</v>
      </c>
      <c r="L23" s="322"/>
      <c r="M23" s="319"/>
      <c r="N23" s="324"/>
      <c r="O23" s="318"/>
      <c r="P23" s="318"/>
      <c r="Q23" s="318"/>
      <c r="R23" s="319"/>
      <c r="S23" s="324"/>
      <c r="T23" s="320">
        <v>150</v>
      </c>
      <c r="U23" s="314">
        <v>150</v>
      </c>
      <c r="V23" s="315"/>
      <c r="W23" s="315">
        <v>3</v>
      </c>
      <c r="X23" s="316"/>
    </row>
    <row r="24" spans="1:24" ht="18" customHeight="1">
      <c r="A24" s="306">
        <v>17</v>
      </c>
      <c r="B24" s="317" t="s">
        <v>156</v>
      </c>
      <c r="C24" s="308"/>
      <c r="D24" s="308"/>
      <c r="E24" s="308"/>
      <c r="F24" s="319"/>
      <c r="G24" s="319"/>
      <c r="H24" s="308"/>
      <c r="I24" s="308"/>
      <c r="J24" s="319"/>
      <c r="K24" s="319"/>
      <c r="L24" s="322"/>
      <c r="M24" s="319"/>
      <c r="N24" s="324"/>
      <c r="O24" s="318"/>
      <c r="P24" s="318"/>
      <c r="Q24" s="318"/>
      <c r="R24" s="319"/>
      <c r="S24" s="324"/>
      <c r="T24" s="320"/>
      <c r="U24" s="314"/>
      <c r="V24" s="315"/>
      <c r="W24" s="315"/>
      <c r="X24" s="316"/>
    </row>
    <row r="25" spans="1:24" ht="18" customHeight="1">
      <c r="A25" s="306">
        <v>18</v>
      </c>
      <c r="B25" s="317" t="s">
        <v>157</v>
      </c>
      <c r="C25" s="308"/>
      <c r="D25" s="308"/>
      <c r="E25" s="308"/>
      <c r="F25" s="319"/>
      <c r="G25" s="319"/>
      <c r="H25" s="308"/>
      <c r="I25" s="308"/>
      <c r="J25" s="319"/>
      <c r="K25" s="319"/>
      <c r="L25" s="322"/>
      <c r="M25" s="319"/>
      <c r="N25" s="324"/>
      <c r="O25" s="318"/>
      <c r="P25" s="318"/>
      <c r="Q25" s="318"/>
      <c r="R25" s="319"/>
      <c r="S25" s="324"/>
      <c r="T25" s="320"/>
      <c r="U25" s="314"/>
      <c r="V25" s="315"/>
      <c r="W25" s="315"/>
      <c r="X25" s="316"/>
    </row>
    <row r="26" spans="1:24" ht="18" customHeight="1">
      <c r="A26" s="306">
        <v>19</v>
      </c>
      <c r="B26" s="317" t="s">
        <v>158</v>
      </c>
      <c r="C26" s="325">
        <v>2</v>
      </c>
      <c r="D26" s="325"/>
      <c r="E26" s="325"/>
      <c r="F26" s="326">
        <v>1</v>
      </c>
      <c r="G26" s="326">
        <v>1</v>
      </c>
      <c r="H26" s="325">
        <v>1</v>
      </c>
      <c r="I26" s="326">
        <v>50</v>
      </c>
      <c r="J26" s="326"/>
      <c r="K26" s="326"/>
      <c r="L26" s="327"/>
      <c r="M26" s="326"/>
      <c r="N26" s="326"/>
      <c r="O26" s="326"/>
      <c r="P26" s="326"/>
      <c r="Q26" s="326"/>
      <c r="R26" s="319"/>
      <c r="S26" s="326"/>
      <c r="T26" s="328">
        <v>50</v>
      </c>
      <c r="U26" s="314"/>
      <c r="V26" s="315"/>
      <c r="W26" s="315">
        <v>2</v>
      </c>
      <c r="X26" s="316"/>
    </row>
    <row r="27" spans="1:24" ht="18" customHeight="1">
      <c r="A27" s="306">
        <v>20</v>
      </c>
      <c r="B27" s="317" t="s">
        <v>159</v>
      </c>
      <c r="C27" s="319"/>
      <c r="D27" s="319"/>
      <c r="E27" s="319"/>
      <c r="F27" s="319"/>
      <c r="G27" s="319"/>
      <c r="H27" s="319"/>
      <c r="I27" s="308"/>
      <c r="J27" s="319"/>
      <c r="K27" s="319"/>
      <c r="L27" s="319"/>
      <c r="M27" s="319"/>
      <c r="N27" s="324"/>
      <c r="O27" s="318"/>
      <c r="P27" s="318"/>
      <c r="Q27" s="318"/>
      <c r="R27" s="319"/>
      <c r="S27" s="324"/>
      <c r="T27" s="329"/>
      <c r="U27" s="314"/>
      <c r="V27" s="315"/>
      <c r="W27" s="315"/>
      <c r="X27" s="316"/>
    </row>
    <row r="28" spans="1:24" ht="18" customHeight="1">
      <c r="A28" s="306">
        <v>21</v>
      </c>
      <c r="B28" s="317" t="s">
        <v>160</v>
      </c>
      <c r="C28" s="319"/>
      <c r="D28" s="319"/>
      <c r="E28" s="319"/>
      <c r="F28" s="319"/>
      <c r="G28" s="319"/>
      <c r="H28" s="319"/>
      <c r="I28" s="308"/>
      <c r="J28" s="319"/>
      <c r="K28" s="319"/>
      <c r="L28" s="319"/>
      <c r="M28" s="319"/>
      <c r="N28" s="324"/>
      <c r="O28" s="318"/>
      <c r="P28" s="318"/>
      <c r="Q28" s="318"/>
      <c r="R28" s="319"/>
      <c r="S28" s="324"/>
      <c r="T28" s="329"/>
      <c r="U28" s="314"/>
      <c r="V28" s="315"/>
      <c r="W28" s="315"/>
      <c r="X28" s="316"/>
    </row>
    <row r="29" spans="1:24" ht="18" customHeight="1">
      <c r="A29" s="306">
        <v>22</v>
      </c>
      <c r="B29" s="330" t="s">
        <v>161</v>
      </c>
      <c r="C29" s="331">
        <v>5</v>
      </c>
      <c r="D29" s="331"/>
      <c r="E29" s="331"/>
      <c r="F29" s="319">
        <v>3</v>
      </c>
      <c r="G29" s="319">
        <v>3</v>
      </c>
      <c r="H29" s="319">
        <v>2</v>
      </c>
      <c r="I29" s="308">
        <v>40</v>
      </c>
      <c r="J29" s="319"/>
      <c r="K29" s="319"/>
      <c r="L29" s="319">
        <v>2</v>
      </c>
      <c r="M29" s="319"/>
      <c r="N29" s="324"/>
      <c r="O29" s="318"/>
      <c r="P29" s="318"/>
      <c r="Q29" s="318"/>
      <c r="R29" s="319"/>
      <c r="S29" s="324"/>
      <c r="T29" s="329">
        <v>40</v>
      </c>
      <c r="U29" s="314"/>
      <c r="V29" s="315"/>
      <c r="W29" s="315">
        <v>2</v>
      </c>
      <c r="X29" s="316"/>
    </row>
    <row r="30" spans="1:24" ht="18" customHeight="1">
      <c r="A30" s="306">
        <v>23</v>
      </c>
      <c r="B30" s="332" t="s">
        <v>162</v>
      </c>
      <c r="C30" s="319"/>
      <c r="D30" s="319"/>
      <c r="E30" s="319"/>
      <c r="F30" s="319"/>
      <c r="G30" s="319"/>
      <c r="H30" s="319"/>
      <c r="I30" s="308"/>
      <c r="J30" s="319"/>
      <c r="K30" s="319"/>
      <c r="L30" s="319"/>
      <c r="M30" s="319"/>
      <c r="N30" s="324"/>
      <c r="O30" s="318"/>
      <c r="P30" s="318"/>
      <c r="Q30" s="318"/>
      <c r="R30" s="319"/>
      <c r="S30" s="324"/>
      <c r="T30" s="329"/>
      <c r="U30" s="314"/>
      <c r="V30" s="315"/>
      <c r="W30" s="315"/>
      <c r="X30" s="316"/>
    </row>
    <row r="31" spans="1:24" ht="18" customHeight="1">
      <c r="A31" s="306">
        <v>24</v>
      </c>
      <c r="B31" s="332" t="s">
        <v>163</v>
      </c>
      <c r="C31" s="319"/>
      <c r="D31" s="319"/>
      <c r="E31" s="319"/>
      <c r="F31" s="319"/>
      <c r="G31" s="319"/>
      <c r="H31" s="319"/>
      <c r="I31" s="308"/>
      <c r="J31" s="319"/>
      <c r="K31" s="319"/>
      <c r="L31" s="319"/>
      <c r="M31" s="319"/>
      <c r="N31" s="324"/>
      <c r="O31" s="318"/>
      <c r="P31" s="318"/>
      <c r="Q31" s="318"/>
      <c r="R31" s="319"/>
      <c r="S31" s="324"/>
      <c r="T31" s="329"/>
      <c r="U31" s="333"/>
      <c r="V31" s="315"/>
      <c r="W31" s="315"/>
      <c r="X31" s="316"/>
    </row>
    <row r="32" spans="1:24" ht="18" customHeight="1">
      <c r="A32" s="306">
        <v>25</v>
      </c>
      <c r="B32" s="332" t="s">
        <v>164</v>
      </c>
      <c r="C32" s="325"/>
      <c r="D32" s="325"/>
      <c r="E32" s="325"/>
      <c r="F32" s="326"/>
      <c r="G32" s="326"/>
      <c r="H32" s="325"/>
      <c r="I32" s="326"/>
      <c r="J32" s="326"/>
      <c r="K32" s="326"/>
      <c r="L32" s="326"/>
      <c r="M32" s="326"/>
      <c r="N32" s="326"/>
      <c r="O32" s="326"/>
      <c r="P32" s="326"/>
      <c r="Q32" s="326"/>
      <c r="R32" s="319"/>
      <c r="S32" s="326"/>
      <c r="T32" s="328"/>
      <c r="U32" s="314"/>
      <c r="V32" s="315"/>
      <c r="W32" s="315"/>
      <c r="X32" s="316"/>
    </row>
    <row r="33" spans="1:24" ht="18" customHeight="1">
      <c r="A33" s="306">
        <v>26</v>
      </c>
      <c r="B33" s="332" t="s">
        <v>165</v>
      </c>
      <c r="C33" s="319"/>
      <c r="D33" s="319"/>
      <c r="E33" s="319"/>
      <c r="F33" s="319"/>
      <c r="G33" s="319"/>
      <c r="H33" s="319"/>
      <c r="I33" s="308"/>
      <c r="J33" s="319"/>
      <c r="K33" s="319"/>
      <c r="L33" s="319"/>
      <c r="M33" s="319"/>
      <c r="N33" s="324"/>
      <c r="O33" s="318"/>
      <c r="P33" s="318"/>
      <c r="Q33" s="318"/>
      <c r="R33" s="319"/>
      <c r="S33" s="324"/>
      <c r="T33" s="329"/>
      <c r="U33" s="314"/>
      <c r="V33" s="315"/>
      <c r="W33" s="315"/>
      <c r="X33" s="316"/>
    </row>
    <row r="34" spans="1:24" ht="18" customHeight="1">
      <c r="A34" s="306">
        <v>27</v>
      </c>
      <c r="B34" s="332" t="s">
        <v>166</v>
      </c>
      <c r="C34" s="319"/>
      <c r="D34" s="319"/>
      <c r="E34" s="319"/>
      <c r="F34" s="319"/>
      <c r="G34" s="319"/>
      <c r="H34" s="319"/>
      <c r="I34" s="308"/>
      <c r="J34" s="319"/>
      <c r="K34" s="319"/>
      <c r="L34" s="319"/>
      <c r="M34" s="319"/>
      <c r="N34" s="324"/>
      <c r="O34" s="318"/>
      <c r="P34" s="318"/>
      <c r="Q34" s="318"/>
      <c r="R34" s="319"/>
      <c r="S34" s="324"/>
      <c r="T34" s="329"/>
      <c r="U34" s="314"/>
      <c r="V34" s="315"/>
      <c r="W34" s="315"/>
      <c r="X34" s="316"/>
    </row>
    <row r="35" spans="1:24" ht="18" customHeight="1">
      <c r="A35" s="306">
        <v>28</v>
      </c>
      <c r="B35" s="332" t="s">
        <v>167</v>
      </c>
      <c r="C35" s="319"/>
      <c r="D35" s="319"/>
      <c r="E35" s="319"/>
      <c r="F35" s="319"/>
      <c r="G35" s="319"/>
      <c r="H35" s="319"/>
      <c r="I35" s="308"/>
      <c r="J35" s="319"/>
      <c r="K35" s="319"/>
      <c r="L35" s="319"/>
      <c r="M35" s="319"/>
      <c r="N35" s="324"/>
      <c r="O35" s="318"/>
      <c r="P35" s="318"/>
      <c r="Q35" s="318"/>
      <c r="R35" s="319"/>
      <c r="S35" s="324"/>
      <c r="T35" s="329"/>
      <c r="U35" s="314"/>
      <c r="V35" s="315"/>
      <c r="W35" s="315"/>
      <c r="X35" s="316"/>
    </row>
    <row r="36" spans="1:24" ht="18" customHeight="1">
      <c r="A36" s="306">
        <v>29</v>
      </c>
      <c r="B36" s="332" t="s">
        <v>168</v>
      </c>
      <c r="C36" s="334">
        <v>16</v>
      </c>
      <c r="D36" s="325"/>
      <c r="E36" s="325"/>
      <c r="F36" s="326">
        <v>7</v>
      </c>
      <c r="G36" s="326">
        <v>7</v>
      </c>
      <c r="H36" s="325">
        <v>9</v>
      </c>
      <c r="I36" s="326">
        <v>202.7</v>
      </c>
      <c r="J36" s="326">
        <v>6</v>
      </c>
      <c r="K36" s="326">
        <v>4</v>
      </c>
      <c r="L36" s="326">
        <v>5</v>
      </c>
      <c r="M36" s="326"/>
      <c r="N36" s="326">
        <v>5</v>
      </c>
      <c r="O36" s="326">
        <v>4</v>
      </c>
      <c r="P36" s="326"/>
      <c r="Q36" s="326"/>
      <c r="R36" s="319">
        <v>2</v>
      </c>
      <c r="S36" s="326"/>
      <c r="T36" s="328">
        <v>202.7</v>
      </c>
      <c r="U36" s="314">
        <v>153</v>
      </c>
      <c r="V36" s="315"/>
      <c r="W36" s="315">
        <v>16</v>
      </c>
      <c r="X36" s="316"/>
    </row>
    <row r="37" spans="1:24" ht="18" customHeight="1">
      <c r="A37" s="306">
        <v>30</v>
      </c>
      <c r="B37" s="332" t="s">
        <v>169</v>
      </c>
      <c r="C37" s="325"/>
      <c r="D37" s="325"/>
      <c r="E37" s="325"/>
      <c r="F37" s="326"/>
      <c r="G37" s="326"/>
      <c r="H37" s="325"/>
      <c r="I37" s="326"/>
      <c r="J37" s="326"/>
      <c r="K37" s="326"/>
      <c r="L37" s="326"/>
      <c r="M37" s="326"/>
      <c r="N37" s="326"/>
      <c r="O37" s="326"/>
      <c r="P37" s="326"/>
      <c r="Q37" s="326"/>
      <c r="R37" s="319"/>
      <c r="S37" s="326"/>
      <c r="T37" s="328"/>
      <c r="U37" s="314"/>
      <c r="V37" s="315"/>
      <c r="W37" s="315"/>
      <c r="X37" s="316"/>
    </row>
    <row r="38" spans="1:24" ht="18" customHeight="1">
      <c r="A38" s="306">
        <v>31</v>
      </c>
      <c r="B38" s="332" t="s">
        <v>170</v>
      </c>
      <c r="C38" s="325"/>
      <c r="D38" s="325"/>
      <c r="E38" s="325"/>
      <c r="F38" s="326"/>
      <c r="G38" s="326"/>
      <c r="H38" s="325"/>
      <c r="I38" s="326"/>
      <c r="J38" s="326"/>
      <c r="K38" s="326"/>
      <c r="L38" s="326"/>
      <c r="M38" s="326"/>
      <c r="N38" s="326"/>
      <c r="O38" s="326"/>
      <c r="P38" s="326"/>
      <c r="Q38" s="326"/>
      <c r="R38" s="319"/>
      <c r="S38" s="326"/>
      <c r="T38" s="328"/>
      <c r="U38" s="314"/>
      <c r="V38" s="315"/>
      <c r="W38" s="315"/>
      <c r="X38" s="316"/>
    </row>
    <row r="39" spans="1:24" ht="18" customHeight="1">
      <c r="A39" s="306">
        <v>32</v>
      </c>
      <c r="B39" s="332" t="s">
        <v>171</v>
      </c>
      <c r="C39" s="325"/>
      <c r="D39" s="325"/>
      <c r="E39" s="325"/>
      <c r="F39" s="326"/>
      <c r="G39" s="326"/>
      <c r="H39" s="325"/>
      <c r="I39" s="326"/>
      <c r="J39" s="326"/>
      <c r="K39" s="326"/>
      <c r="L39" s="326"/>
      <c r="M39" s="326"/>
      <c r="N39" s="326"/>
      <c r="O39" s="326"/>
      <c r="P39" s="326"/>
      <c r="Q39" s="326"/>
      <c r="R39" s="319"/>
      <c r="S39" s="326"/>
      <c r="T39" s="328"/>
      <c r="U39" s="314"/>
      <c r="V39" s="315"/>
      <c r="W39" s="315"/>
      <c r="X39" s="316"/>
    </row>
    <row r="40" spans="1:24" ht="18" customHeight="1">
      <c r="A40" s="306">
        <v>33</v>
      </c>
      <c r="B40" s="332" t="s">
        <v>172</v>
      </c>
      <c r="C40" s="325"/>
      <c r="D40" s="325"/>
      <c r="E40" s="325"/>
      <c r="F40" s="326"/>
      <c r="G40" s="326"/>
      <c r="H40" s="325"/>
      <c r="I40" s="326"/>
      <c r="J40" s="326"/>
      <c r="K40" s="326"/>
      <c r="L40" s="326"/>
      <c r="M40" s="326"/>
      <c r="N40" s="326"/>
      <c r="O40" s="326"/>
      <c r="P40" s="326"/>
      <c r="Q40" s="326"/>
      <c r="R40" s="319"/>
      <c r="S40" s="326"/>
      <c r="T40" s="328"/>
      <c r="U40" s="314"/>
      <c r="V40" s="315"/>
      <c r="W40" s="315"/>
      <c r="X40" s="316"/>
    </row>
    <row r="41" spans="1:24" ht="18" customHeight="1">
      <c r="A41" s="306">
        <v>34</v>
      </c>
      <c r="B41" s="332" t="s">
        <v>173</v>
      </c>
      <c r="C41" s="325">
        <v>1</v>
      </c>
      <c r="D41" s="325"/>
      <c r="E41" s="325"/>
      <c r="F41" s="326">
        <v>1</v>
      </c>
      <c r="G41" s="326"/>
      <c r="H41" s="325"/>
      <c r="I41" s="326"/>
      <c r="J41" s="326">
        <v>1</v>
      </c>
      <c r="K41" s="326"/>
      <c r="L41" s="326"/>
      <c r="M41" s="326"/>
      <c r="N41" s="326">
        <v>2</v>
      </c>
      <c r="O41" s="326"/>
      <c r="P41" s="326">
        <v>2</v>
      </c>
      <c r="Q41" s="326"/>
      <c r="R41" s="319"/>
      <c r="S41" s="326"/>
      <c r="T41" s="328"/>
      <c r="U41" s="314">
        <v>20</v>
      </c>
      <c r="V41" s="315"/>
      <c r="W41" s="315"/>
      <c r="X41" s="316"/>
    </row>
    <row r="42" spans="1:24" ht="15" customHeight="1">
      <c r="A42" s="306">
        <v>35</v>
      </c>
      <c r="B42" s="335" t="s">
        <v>174</v>
      </c>
      <c r="C42" s="319">
        <v>3</v>
      </c>
      <c r="D42" s="319"/>
      <c r="E42" s="319"/>
      <c r="F42" s="319">
        <v>3</v>
      </c>
      <c r="G42" s="319">
        <v>3</v>
      </c>
      <c r="H42" s="319"/>
      <c r="I42" s="308"/>
      <c r="J42" s="319"/>
      <c r="K42" s="319"/>
      <c r="L42" s="319"/>
      <c r="M42" s="319"/>
      <c r="N42" s="324"/>
      <c r="O42" s="318"/>
      <c r="P42" s="318"/>
      <c r="Q42" s="318"/>
      <c r="R42" s="319"/>
      <c r="S42" s="324"/>
      <c r="T42" s="329"/>
      <c r="U42" s="314"/>
      <c r="V42" s="315"/>
      <c r="W42" s="315">
        <v>3</v>
      </c>
      <c r="X42" s="316"/>
    </row>
    <row r="43" spans="1:24" ht="17.25" customHeight="1">
      <c r="A43" s="336">
        <v>36</v>
      </c>
      <c r="B43" s="337" t="s">
        <v>175</v>
      </c>
      <c r="C43" s="338">
        <v>1</v>
      </c>
      <c r="D43" s="338"/>
      <c r="E43" s="338"/>
      <c r="F43" s="338"/>
      <c r="G43" s="338"/>
      <c r="H43" s="338">
        <v>1</v>
      </c>
      <c r="I43" s="339">
        <v>15</v>
      </c>
      <c r="J43" s="338">
        <v>2</v>
      </c>
      <c r="K43" s="338">
        <v>1</v>
      </c>
      <c r="L43" s="338"/>
      <c r="M43" s="338"/>
      <c r="N43" s="340">
        <v>1</v>
      </c>
      <c r="O43" s="341"/>
      <c r="P43" s="341"/>
      <c r="Q43" s="341"/>
      <c r="R43" s="338"/>
      <c r="S43" s="340"/>
      <c r="T43" s="342">
        <v>15</v>
      </c>
      <c r="U43" s="343">
        <v>35</v>
      </c>
      <c r="V43" s="344"/>
      <c r="W43" s="344">
        <v>1</v>
      </c>
      <c r="X43" s="345"/>
    </row>
    <row r="44" spans="1:24" ht="13.5" customHeight="1">
      <c r="A44" s="346">
        <v>37</v>
      </c>
      <c r="B44" s="347" t="s">
        <v>176</v>
      </c>
      <c r="C44" s="348">
        <f>SUM(C8:C43)</f>
        <v>359</v>
      </c>
      <c r="D44" s="348">
        <f>SUM(D8:D43)</f>
        <v>0</v>
      </c>
      <c r="E44" s="348">
        <f>SUM(E8:E43)</f>
        <v>0</v>
      </c>
      <c r="F44" s="348">
        <f>SUM(F8:F43)</f>
        <v>175</v>
      </c>
      <c r="G44" s="348">
        <f>SUM(G8:G43)</f>
        <v>173</v>
      </c>
      <c r="H44" s="348">
        <f>SUM(H8:H43)</f>
        <v>184</v>
      </c>
      <c r="I44" s="348">
        <f>SUM(I8:I43)</f>
        <v>2435.62</v>
      </c>
      <c r="J44" s="348">
        <f>SUM(J8:J43)</f>
        <v>112</v>
      </c>
      <c r="K44" s="348">
        <f>SUM(K8:K43)</f>
        <v>133</v>
      </c>
      <c r="L44" s="348">
        <f>SUM(L8:L43)</f>
        <v>47</v>
      </c>
      <c r="M44" s="348">
        <f>SUM(M8:M43)</f>
        <v>4</v>
      </c>
      <c r="N44" s="348">
        <f>SUM(N8:N43)</f>
        <v>78</v>
      </c>
      <c r="O44" s="348">
        <f>SUM(O8:O43)</f>
        <v>23</v>
      </c>
      <c r="P44" s="348">
        <f>SUM(P8:P43)</f>
        <v>3</v>
      </c>
      <c r="Q44" s="348">
        <f>SUM(Q8:Q43)</f>
        <v>4</v>
      </c>
      <c r="R44" s="348">
        <f>SUM(R8:R43)</f>
        <v>33</v>
      </c>
      <c r="S44" s="348">
        <f>SUM(S8:S43)</f>
        <v>11</v>
      </c>
      <c r="T44" s="349">
        <f>SUM(T8:T43)</f>
        <v>2246.6</v>
      </c>
      <c r="U44" s="350">
        <f>SUM(U8:U43)</f>
        <v>3015.52</v>
      </c>
      <c r="V44" s="350">
        <f>SUM(V8:V43)</f>
        <v>0</v>
      </c>
      <c r="W44" s="350">
        <f>SUM(W8:W43)</f>
        <v>321</v>
      </c>
      <c r="X44" s="351">
        <f>SUM(X8:X43)</f>
        <v>0</v>
      </c>
    </row>
    <row r="45" spans="1:24" ht="19.5" customHeight="1">
      <c r="A45" s="352">
        <v>38</v>
      </c>
      <c r="B45" s="353" t="s">
        <v>177</v>
      </c>
      <c r="C45" s="354"/>
      <c r="D45" s="355"/>
      <c r="E45" s="355"/>
      <c r="F45" s="354"/>
      <c r="G45" s="354"/>
      <c r="H45" s="355"/>
      <c r="I45" s="356"/>
      <c r="J45" s="357"/>
      <c r="K45" s="357"/>
      <c r="L45" s="354"/>
      <c r="M45" s="354"/>
      <c r="N45" s="355"/>
      <c r="O45" s="355"/>
      <c r="P45" s="355"/>
      <c r="Q45" s="354"/>
      <c r="R45" s="354"/>
      <c r="S45" s="354"/>
      <c r="T45" s="358"/>
      <c r="U45" s="359"/>
      <c r="V45" s="360"/>
      <c r="W45" s="360"/>
      <c r="X45" s="361"/>
    </row>
    <row r="46" spans="1:20" ht="19.5" customHeight="1">
      <c r="A46" s="362"/>
      <c r="B46" s="363"/>
      <c r="C46" s="364"/>
      <c r="D46" s="364"/>
      <c r="E46" s="365"/>
      <c r="F46" s="366"/>
      <c r="G46" s="366"/>
      <c r="H46" s="364"/>
      <c r="I46" s="366"/>
      <c r="J46" s="366"/>
      <c r="K46" s="366"/>
      <c r="L46" s="366"/>
      <c r="M46" s="367"/>
      <c r="N46" s="368"/>
      <c r="O46" s="368"/>
      <c r="P46" s="368"/>
      <c r="Q46" s="367"/>
      <c r="R46" s="367"/>
      <c r="S46" s="367"/>
      <c r="T46" s="369"/>
    </row>
    <row r="47" spans="1:20" ht="12.75">
      <c r="A47" s="370" t="s">
        <v>178</v>
      </c>
      <c r="B47" s="370"/>
      <c r="C47" s="370"/>
      <c r="D47" s="370"/>
      <c r="E47" s="370"/>
      <c r="F47" s="370"/>
      <c r="G47" s="370"/>
      <c r="H47" s="370"/>
      <c r="I47" s="370"/>
      <c r="J47" s="370" t="s">
        <v>179</v>
      </c>
      <c r="K47" s="370"/>
      <c r="L47" s="370"/>
      <c r="M47" s="371"/>
      <c r="N47" s="371"/>
      <c r="O47" s="369"/>
      <c r="P47" s="369"/>
      <c r="Q47" s="371"/>
      <c r="R47" s="371"/>
      <c r="S47" s="371"/>
      <c r="T47" s="369"/>
    </row>
    <row r="48" spans="1:19" ht="12.75">
      <c r="A48" s="370" t="s">
        <v>180</v>
      </c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69"/>
      <c r="N48" s="369"/>
      <c r="O48" s="369"/>
      <c r="P48" s="369"/>
      <c r="Q48" s="369"/>
      <c r="R48" s="369"/>
      <c r="S48" s="369"/>
    </row>
  </sheetData>
  <sheetProtection selectLockedCells="1" selectUnlockedCells="1"/>
  <mergeCells count="20">
    <mergeCell ref="C1:O1"/>
    <mergeCell ref="B2:R2"/>
    <mergeCell ref="A3:E3"/>
    <mergeCell ref="A4:S4"/>
    <mergeCell ref="A5:A6"/>
    <mergeCell ref="B5:B6"/>
    <mergeCell ref="C5:C6"/>
    <mergeCell ref="D5:D6"/>
    <mergeCell ref="E5:E6"/>
    <mergeCell ref="F5:G5"/>
    <mergeCell ref="H5:I5"/>
    <mergeCell ref="J5:K5"/>
    <mergeCell ref="L5:L6"/>
    <mergeCell ref="M5:M6"/>
    <mergeCell ref="N5:O5"/>
    <mergeCell ref="P5:Q5"/>
    <mergeCell ref="R5:S5"/>
    <mergeCell ref="T5:T6"/>
    <mergeCell ref="U5:U6"/>
    <mergeCell ref="V5:X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C1:K21"/>
  <sheetViews>
    <sheetView tabSelected="1" zoomScale="70" zoomScaleNormal="70" workbookViewId="0" topLeftCell="A1">
      <selection activeCell="J18" sqref="J18"/>
    </sheetView>
  </sheetViews>
  <sheetFormatPr defaultColWidth="9.140625" defaultRowHeight="12.75"/>
  <cols>
    <col min="1" max="2" width="0.71875" style="0" customWidth="1"/>
    <col min="3" max="3" width="6.7109375" style="0" customWidth="1"/>
    <col min="4" max="4" width="37.421875" style="0" customWidth="1"/>
    <col min="5" max="5" width="8.8515625" style="0" customWidth="1"/>
    <col min="6" max="6" width="11.00390625" style="0" customWidth="1"/>
    <col min="7" max="7" width="16.57421875" style="0" customWidth="1"/>
    <col min="8" max="8" width="32.28125" style="0" customWidth="1"/>
    <col min="9" max="9" width="20.7109375" style="0" customWidth="1"/>
    <col min="10" max="10" width="23.140625" style="0" customWidth="1"/>
    <col min="11" max="11" width="18.8515625" style="0" customWidth="1"/>
  </cols>
  <sheetData>
    <row r="1" spans="5:8" ht="18.75" customHeight="1">
      <c r="E1" s="372" t="s">
        <v>181</v>
      </c>
      <c r="F1" s="372"/>
      <c r="G1" s="372"/>
      <c r="H1" s="372"/>
    </row>
    <row r="2" spans="5:8" ht="21.75" customHeight="1">
      <c r="E2" s="373" t="s">
        <v>48</v>
      </c>
      <c r="F2" s="373"/>
      <c r="G2" s="373"/>
      <c r="H2" s="373"/>
    </row>
    <row r="3" spans="4:11" ht="15.75">
      <c r="D3" s="374" t="s">
        <v>182</v>
      </c>
      <c r="E3" s="374"/>
      <c r="F3" s="374"/>
      <c r="G3" s="374"/>
      <c r="H3" s="374"/>
      <c r="I3" s="374"/>
      <c r="J3" s="374"/>
      <c r="K3" s="375"/>
    </row>
    <row r="4" spans="4:11" ht="30" customHeight="1">
      <c r="D4" s="374"/>
      <c r="E4" s="16" t="s">
        <v>183</v>
      </c>
      <c r="F4" s="16"/>
      <c r="G4" s="16"/>
      <c r="H4" s="16"/>
      <c r="I4" s="16"/>
      <c r="J4" s="374"/>
      <c r="K4" s="375"/>
    </row>
    <row r="5" spans="4:11" ht="13.5">
      <c r="D5" s="17"/>
      <c r="E5" s="17"/>
      <c r="F5" s="17"/>
      <c r="G5" s="17"/>
      <c r="H5" s="17"/>
      <c r="I5" s="17"/>
      <c r="J5" s="17"/>
      <c r="K5" s="17"/>
    </row>
    <row r="6" spans="3:11" ht="76.5" customHeight="1">
      <c r="C6" s="376"/>
      <c r="D6" s="377" t="s">
        <v>184</v>
      </c>
      <c r="E6" s="378" t="s">
        <v>91</v>
      </c>
      <c r="F6" s="379" t="s">
        <v>185</v>
      </c>
      <c r="G6" s="380" t="s">
        <v>186</v>
      </c>
      <c r="H6" s="379" t="s">
        <v>187</v>
      </c>
      <c r="I6" s="379" t="s">
        <v>188</v>
      </c>
      <c r="J6" s="379" t="s">
        <v>189</v>
      </c>
      <c r="K6" s="381" t="s">
        <v>190</v>
      </c>
    </row>
    <row r="7" spans="3:11" ht="28.5" customHeight="1">
      <c r="C7" s="376"/>
      <c r="D7" s="377"/>
      <c r="E7" s="378"/>
      <c r="F7" s="382" t="s">
        <v>107</v>
      </c>
      <c r="G7" s="380"/>
      <c r="H7" s="382" t="s">
        <v>107</v>
      </c>
      <c r="I7" s="382" t="s">
        <v>107</v>
      </c>
      <c r="J7" s="382" t="s">
        <v>107</v>
      </c>
      <c r="K7" s="383" t="s">
        <v>107</v>
      </c>
    </row>
    <row r="8" spans="3:11" ht="13.5">
      <c r="C8" s="125"/>
      <c r="D8" s="384" t="s">
        <v>13</v>
      </c>
      <c r="E8" s="385" t="s">
        <v>14</v>
      </c>
      <c r="F8" s="386">
        <v>1</v>
      </c>
      <c r="G8" s="386">
        <v>2</v>
      </c>
      <c r="H8" s="386">
        <v>3</v>
      </c>
      <c r="I8" s="386">
        <v>4</v>
      </c>
      <c r="J8" s="386">
        <v>5</v>
      </c>
      <c r="K8" s="387">
        <v>6</v>
      </c>
    </row>
    <row r="9" spans="4:11" ht="32.25" customHeight="1">
      <c r="D9" s="388" t="s">
        <v>191</v>
      </c>
      <c r="E9" s="389">
        <v>1</v>
      </c>
      <c r="F9" s="390">
        <v>2043</v>
      </c>
      <c r="G9" s="390">
        <v>5</v>
      </c>
      <c r="H9" s="390">
        <v>7</v>
      </c>
      <c r="I9" s="390">
        <v>2</v>
      </c>
      <c r="J9" s="390">
        <v>4</v>
      </c>
      <c r="K9" s="391"/>
    </row>
    <row r="10" spans="4:11" ht="30" customHeight="1">
      <c r="D10" s="392" t="s">
        <v>192</v>
      </c>
      <c r="E10" s="393">
        <v>2</v>
      </c>
      <c r="F10" s="394">
        <v>650</v>
      </c>
      <c r="G10" s="394">
        <v>21</v>
      </c>
      <c r="H10" s="394">
        <v>28</v>
      </c>
      <c r="I10" s="394">
        <v>3</v>
      </c>
      <c r="J10" s="394">
        <v>20</v>
      </c>
      <c r="K10" s="395">
        <v>2</v>
      </c>
    </row>
    <row r="11" spans="4:11" ht="28.5" customHeight="1">
      <c r="D11" s="392" t="s">
        <v>193</v>
      </c>
      <c r="E11" s="393">
        <v>3</v>
      </c>
      <c r="F11" s="394">
        <v>113</v>
      </c>
      <c r="G11" s="394">
        <v>8</v>
      </c>
      <c r="H11" s="394">
        <v>10</v>
      </c>
      <c r="I11" s="394">
        <v>1</v>
      </c>
      <c r="J11" s="394">
        <v>3</v>
      </c>
      <c r="K11" s="395">
        <v>1</v>
      </c>
    </row>
    <row r="12" spans="4:11" ht="55.5" customHeight="1">
      <c r="D12" s="392" t="s">
        <v>194</v>
      </c>
      <c r="E12" s="393">
        <v>4</v>
      </c>
      <c r="F12" s="394">
        <v>1752</v>
      </c>
      <c r="G12" s="394">
        <v>2</v>
      </c>
      <c r="H12" s="394">
        <v>4</v>
      </c>
      <c r="I12" s="394"/>
      <c r="J12" s="394">
        <v>3</v>
      </c>
      <c r="K12" s="395"/>
    </row>
    <row r="13" spans="4:11" ht="46.5" customHeight="1">
      <c r="D13" s="392" t="s">
        <v>195</v>
      </c>
      <c r="E13" s="393">
        <v>5</v>
      </c>
      <c r="F13" s="394">
        <v>13</v>
      </c>
      <c r="G13" s="394"/>
      <c r="H13" s="394">
        <v>9</v>
      </c>
      <c r="I13" s="394">
        <v>1</v>
      </c>
      <c r="J13" s="394">
        <v>6</v>
      </c>
      <c r="K13" s="395"/>
    </row>
    <row r="14" spans="4:11" ht="41.25" customHeight="1">
      <c r="D14" s="392" t="s">
        <v>196</v>
      </c>
      <c r="E14" s="393">
        <v>6</v>
      </c>
      <c r="F14" s="394">
        <v>159</v>
      </c>
      <c r="G14" s="394">
        <v>54</v>
      </c>
      <c r="H14" s="394">
        <v>26</v>
      </c>
      <c r="I14" s="394">
        <v>3</v>
      </c>
      <c r="J14" s="394">
        <v>18</v>
      </c>
      <c r="K14" s="395">
        <v>12</v>
      </c>
    </row>
    <row r="15" spans="4:11" ht="40.5" customHeight="1">
      <c r="D15" s="392" t="s">
        <v>197</v>
      </c>
      <c r="E15" s="393">
        <v>7</v>
      </c>
      <c r="F15" s="394">
        <v>2</v>
      </c>
      <c r="G15" s="394">
        <v>1</v>
      </c>
      <c r="H15" s="394"/>
      <c r="I15" s="394"/>
      <c r="J15" s="394"/>
      <c r="K15" s="395"/>
    </row>
    <row r="16" spans="4:11" ht="40.5" customHeight="1">
      <c r="D16" s="392" t="s">
        <v>198</v>
      </c>
      <c r="E16" s="393">
        <v>8</v>
      </c>
      <c r="F16" s="394"/>
      <c r="G16" s="394"/>
      <c r="H16" s="394"/>
      <c r="I16" s="394"/>
      <c r="J16" s="394"/>
      <c r="K16" s="395"/>
    </row>
    <row r="17" spans="4:11" ht="41.25" customHeight="1">
      <c r="D17" s="392" t="s">
        <v>199</v>
      </c>
      <c r="E17" s="393">
        <v>9</v>
      </c>
      <c r="F17" s="394">
        <v>9</v>
      </c>
      <c r="G17" s="394">
        <v>2</v>
      </c>
      <c r="H17" s="394">
        <v>4</v>
      </c>
      <c r="I17" s="394"/>
      <c r="J17" s="394">
        <v>4</v>
      </c>
      <c r="K17" s="395"/>
    </row>
    <row r="18" spans="4:11" ht="40.5" customHeight="1">
      <c r="D18" s="392" t="s">
        <v>200</v>
      </c>
      <c r="E18" s="393">
        <v>10</v>
      </c>
      <c r="F18" s="394"/>
      <c r="G18" s="394"/>
      <c r="H18" s="394"/>
      <c r="I18" s="394"/>
      <c r="J18" s="394"/>
      <c r="K18" s="395"/>
    </row>
    <row r="19" spans="4:11" ht="47.25" customHeight="1">
      <c r="D19" s="392" t="s">
        <v>201</v>
      </c>
      <c r="E19" s="393">
        <v>11</v>
      </c>
      <c r="F19" s="394">
        <v>1</v>
      </c>
      <c r="G19" s="394"/>
      <c r="H19" s="394"/>
      <c r="I19" s="394"/>
      <c r="J19" s="394"/>
      <c r="K19" s="395"/>
    </row>
    <row r="20" spans="4:11" ht="42" customHeight="1">
      <c r="D20" s="396" t="s">
        <v>202</v>
      </c>
      <c r="E20" s="397">
        <v>12</v>
      </c>
      <c r="F20" s="398"/>
      <c r="G20" s="398"/>
      <c r="H20" s="398"/>
      <c r="I20" s="398"/>
      <c r="J20" s="398"/>
      <c r="K20" s="399"/>
    </row>
    <row r="21" spans="3:11" ht="20.25" customHeight="1">
      <c r="C21" s="400"/>
      <c r="D21" s="401" t="s">
        <v>203</v>
      </c>
      <c r="E21" s="402">
        <v>13</v>
      </c>
      <c r="F21" s="403">
        <f>SUM(F9:F20)</f>
        <v>4742</v>
      </c>
      <c r="G21" s="404">
        <f>SUM(G9:G20)</f>
        <v>93</v>
      </c>
      <c r="H21" s="404">
        <f>SUM(H9:H20)</f>
        <v>88</v>
      </c>
      <c r="I21" s="404">
        <f>SUM(I9:I20)</f>
        <v>10</v>
      </c>
      <c r="J21" s="404">
        <f>SUM(J9:J20)</f>
        <v>58</v>
      </c>
      <c r="K21" s="405">
        <f>SUM(K9:K20)</f>
        <v>15</v>
      </c>
    </row>
    <row r="22" ht="15.75" customHeight="1"/>
  </sheetData>
  <sheetProtection selectLockedCells="1" selectUnlockedCells="1"/>
  <mergeCells count="7">
    <mergeCell ref="E1:H1"/>
    <mergeCell ref="E2:H2"/>
    <mergeCell ref="E4:I4"/>
    <mergeCell ref="C6:C7"/>
    <mergeCell ref="D6:D7"/>
    <mergeCell ref="E6:E7"/>
    <mergeCell ref="G6:G7"/>
  </mergeCells>
  <printOptions/>
  <pageMargins left="0.19652777777777777" right="0.15763888888888888" top="0.31527777777777777" bottom="0.2361111111111111" header="0.5118055555555555" footer="0.5118055555555555"/>
  <pageSetup firstPageNumber="48" useFirstPageNumber="1" horizontalDpi="300" verticalDpi="3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zoomScale="75" zoomScaleNormal="75" workbookViewId="0" topLeftCell="A1">
      <selection activeCell="G23" sqref="G23"/>
    </sheetView>
  </sheetViews>
  <sheetFormatPr defaultColWidth="9.140625" defaultRowHeight="12.75"/>
  <cols>
    <col min="1" max="1" width="1.421875" style="0" customWidth="1"/>
    <col min="2" max="2" width="2.140625" style="0" customWidth="1"/>
    <col min="3" max="3" width="23.421875" style="0" customWidth="1"/>
    <col min="4" max="4" width="7.140625" style="0" customWidth="1"/>
    <col min="5" max="5" width="6.28125" style="0" customWidth="1"/>
    <col min="6" max="6" width="17.28125" style="0" customWidth="1"/>
    <col min="7" max="7" width="26.57421875" style="0" customWidth="1"/>
    <col min="8" max="8" width="13.00390625" style="0" customWidth="1"/>
    <col min="9" max="9" width="13.28125" style="0" customWidth="1"/>
    <col min="10" max="10" width="13.00390625" style="0" customWidth="1"/>
    <col min="11" max="11" width="20.140625" style="0" customWidth="1"/>
    <col min="12" max="12" width="22.8515625" style="0" customWidth="1"/>
    <col min="13" max="13" width="22.28125" style="0" customWidth="1"/>
  </cols>
  <sheetData>
    <row r="1" spans="7:8" ht="21.75" customHeight="1">
      <c r="G1" s="406" t="s">
        <v>0</v>
      </c>
      <c r="H1" s="406"/>
    </row>
    <row r="2" spans="3:10" ht="18" customHeight="1">
      <c r="C2" s="407" t="s">
        <v>204</v>
      </c>
      <c r="D2" s="407"/>
      <c r="E2" s="407"/>
      <c r="F2" s="407"/>
      <c r="G2" s="373"/>
      <c r="H2" s="373"/>
      <c r="J2" s="408"/>
    </row>
    <row r="3" spans="3:10" ht="18" customHeight="1">
      <c r="C3" s="374"/>
      <c r="D3" s="374"/>
      <c r="E3" s="374"/>
      <c r="F3" s="409"/>
      <c r="G3" s="409"/>
      <c r="H3" s="409"/>
      <c r="I3" s="17"/>
      <c r="J3" s="17"/>
    </row>
    <row r="4" spans="3:10" ht="90" customHeight="1">
      <c r="C4" s="409"/>
      <c r="D4" s="410" t="s">
        <v>205</v>
      </c>
      <c r="E4" s="410"/>
      <c r="F4" s="410"/>
      <c r="G4" s="410"/>
      <c r="H4" s="410"/>
      <c r="I4" s="410"/>
      <c r="J4" s="17"/>
    </row>
    <row r="5" spans="3:10" ht="13.5">
      <c r="C5" s="17"/>
      <c r="D5" s="17"/>
      <c r="E5" s="17"/>
      <c r="F5" s="17"/>
      <c r="G5" s="17"/>
      <c r="H5" s="17"/>
      <c r="I5" s="17"/>
      <c r="J5" s="17"/>
    </row>
    <row r="6" spans="2:13" ht="117" customHeight="1">
      <c r="B6" s="376"/>
      <c r="C6" s="411" t="s">
        <v>206</v>
      </c>
      <c r="D6" s="411"/>
      <c r="E6" s="378" t="s">
        <v>91</v>
      </c>
      <c r="F6" s="378" t="s">
        <v>207</v>
      </c>
      <c r="G6" s="378" t="s">
        <v>208</v>
      </c>
      <c r="H6" s="378" t="s">
        <v>209</v>
      </c>
      <c r="I6" s="378" t="s">
        <v>210</v>
      </c>
      <c r="J6" s="378" t="s">
        <v>211</v>
      </c>
      <c r="K6" s="378" t="s">
        <v>212</v>
      </c>
      <c r="L6" s="378" t="s">
        <v>213</v>
      </c>
      <c r="M6" s="412" t="s">
        <v>214</v>
      </c>
    </row>
    <row r="7" spans="2:13" ht="39" customHeight="1">
      <c r="B7" s="376"/>
      <c r="C7" s="411"/>
      <c r="D7" s="411"/>
      <c r="E7" s="378"/>
      <c r="F7" s="413" t="s">
        <v>107</v>
      </c>
      <c r="G7" s="378"/>
      <c r="H7" s="413" t="s">
        <v>107</v>
      </c>
      <c r="I7" s="413" t="s">
        <v>107</v>
      </c>
      <c r="J7" s="413" t="s">
        <v>107</v>
      </c>
      <c r="K7" s="413" t="s">
        <v>107</v>
      </c>
      <c r="L7" s="413" t="s">
        <v>107</v>
      </c>
      <c r="M7" s="414" t="s">
        <v>107</v>
      </c>
    </row>
    <row r="8" spans="3:13" ht="13.5" customHeight="1">
      <c r="C8" s="384" t="s">
        <v>13</v>
      </c>
      <c r="D8" s="384"/>
      <c r="E8" s="385" t="s">
        <v>14</v>
      </c>
      <c r="F8" s="386">
        <v>1</v>
      </c>
      <c r="G8" s="386">
        <v>2</v>
      </c>
      <c r="H8" s="386">
        <v>3</v>
      </c>
      <c r="I8" s="386">
        <v>4</v>
      </c>
      <c r="J8" s="386">
        <v>5</v>
      </c>
      <c r="K8" s="386">
        <v>6</v>
      </c>
      <c r="L8" s="386">
        <v>7</v>
      </c>
      <c r="M8" s="387">
        <v>8</v>
      </c>
    </row>
    <row r="9" spans="3:13" ht="24" customHeight="1">
      <c r="C9" s="415" t="s">
        <v>215</v>
      </c>
      <c r="D9" s="416" t="s">
        <v>9</v>
      </c>
      <c r="E9" s="417">
        <v>1</v>
      </c>
      <c r="F9" s="418"/>
      <c r="G9" s="418"/>
      <c r="H9" s="418"/>
      <c r="I9" s="418"/>
      <c r="J9" s="418"/>
      <c r="K9" s="418"/>
      <c r="L9" s="418"/>
      <c r="M9" s="419"/>
    </row>
    <row r="10" spans="3:13" ht="17.25" customHeight="1">
      <c r="C10" s="415"/>
      <c r="D10" s="420" t="s">
        <v>10</v>
      </c>
      <c r="E10" s="421">
        <v>2</v>
      </c>
      <c r="F10" s="422"/>
      <c r="G10" s="422"/>
      <c r="H10" s="422"/>
      <c r="I10" s="422"/>
      <c r="J10" s="422"/>
      <c r="K10" s="422"/>
      <c r="L10" s="422"/>
      <c r="M10" s="423"/>
    </row>
    <row r="11" spans="3:13" ht="20.25" customHeight="1">
      <c r="C11" s="415"/>
      <c r="D11" s="420" t="s">
        <v>11</v>
      </c>
      <c r="E11" s="421">
        <v>3</v>
      </c>
      <c r="F11" s="422"/>
      <c r="G11" s="422"/>
      <c r="H11" s="422"/>
      <c r="I11" s="422"/>
      <c r="J11" s="422"/>
      <c r="K11" s="422"/>
      <c r="L11" s="422"/>
      <c r="M11" s="424"/>
    </row>
    <row r="12" spans="3:12" ht="23.25" customHeight="1">
      <c r="C12" s="425" t="s">
        <v>216</v>
      </c>
      <c r="D12" s="420" t="s">
        <v>9</v>
      </c>
      <c r="E12" s="421">
        <v>4</v>
      </c>
      <c r="F12" s="422"/>
      <c r="G12" s="422"/>
      <c r="H12" s="422"/>
      <c r="I12" s="422"/>
      <c r="J12" s="422"/>
      <c r="K12" s="422"/>
      <c r="L12" s="423"/>
    </row>
    <row r="13" spans="3:12" ht="21" customHeight="1">
      <c r="C13" s="425"/>
      <c r="D13" s="420" t="s">
        <v>10</v>
      </c>
      <c r="E13" s="421">
        <v>5</v>
      </c>
      <c r="F13" s="422"/>
      <c r="G13" s="422"/>
      <c r="H13" s="422"/>
      <c r="I13" s="422"/>
      <c r="J13" s="422"/>
      <c r="K13" s="422"/>
      <c r="L13" s="423"/>
    </row>
    <row r="14" spans="3:12" ht="26.25" customHeight="1">
      <c r="C14" s="425"/>
      <c r="D14" s="426" t="s">
        <v>11</v>
      </c>
      <c r="E14" s="427">
        <v>6</v>
      </c>
      <c r="F14" s="428"/>
      <c r="G14" s="428"/>
      <c r="H14" s="428"/>
      <c r="I14" s="428"/>
      <c r="J14" s="428"/>
      <c r="K14" s="428"/>
      <c r="L14" s="424"/>
    </row>
    <row r="15" spans="3:12" ht="13.5">
      <c r="C15" s="429" t="s">
        <v>203</v>
      </c>
      <c r="D15" s="416" t="s">
        <v>9</v>
      </c>
      <c r="E15" s="417">
        <v>7</v>
      </c>
      <c r="F15" s="430">
        <f aca="true" t="shared" si="0" ref="F15:F17">F9+F12</f>
        <v>0</v>
      </c>
      <c r="G15" s="431">
        <f aca="true" t="shared" si="1" ref="G15:G17">G9+G12</f>
        <v>0</v>
      </c>
      <c r="H15" s="431">
        <f aca="true" t="shared" si="2" ref="H15:H17">H9+H12</f>
        <v>0</v>
      </c>
      <c r="I15" s="431">
        <f aca="true" t="shared" si="3" ref="I15:I17">I9+I12</f>
        <v>0</v>
      </c>
      <c r="J15" s="431">
        <f aca="true" t="shared" si="4" ref="J15:J17">J9+J12</f>
        <v>0</v>
      </c>
      <c r="K15" s="431">
        <f aca="true" t="shared" si="5" ref="K15:K17">K9+K12</f>
        <v>0</v>
      </c>
      <c r="L15" s="431">
        <f aca="true" t="shared" si="6" ref="L15:L17">L9+L12</f>
        <v>0</v>
      </c>
    </row>
    <row r="16" spans="3:12" ht="13.5">
      <c r="C16" s="429"/>
      <c r="D16" s="420" t="s">
        <v>10</v>
      </c>
      <c r="E16" s="421">
        <v>8</v>
      </c>
      <c r="F16" s="432">
        <f t="shared" si="0"/>
        <v>0</v>
      </c>
      <c r="G16" s="431">
        <f t="shared" si="1"/>
        <v>0</v>
      </c>
      <c r="H16" s="431">
        <f t="shared" si="2"/>
        <v>0</v>
      </c>
      <c r="I16" s="431">
        <f t="shared" si="3"/>
        <v>0</v>
      </c>
      <c r="J16" s="431">
        <f t="shared" si="4"/>
        <v>0</v>
      </c>
      <c r="K16" s="431">
        <f t="shared" si="5"/>
        <v>0</v>
      </c>
      <c r="L16" s="431">
        <f t="shared" si="6"/>
        <v>0</v>
      </c>
    </row>
    <row r="17" spans="3:12" ht="13.5">
      <c r="C17" s="429"/>
      <c r="D17" s="426" t="s">
        <v>11</v>
      </c>
      <c r="E17" s="427">
        <v>9</v>
      </c>
      <c r="F17" s="432">
        <f t="shared" si="0"/>
        <v>0</v>
      </c>
      <c r="G17" s="431">
        <f t="shared" si="1"/>
        <v>0</v>
      </c>
      <c r="H17" s="431">
        <f t="shared" si="2"/>
        <v>0</v>
      </c>
      <c r="I17" s="431">
        <f t="shared" si="3"/>
        <v>0</v>
      </c>
      <c r="J17" s="431">
        <f t="shared" si="4"/>
        <v>0</v>
      </c>
      <c r="K17" s="431">
        <f t="shared" si="5"/>
        <v>0</v>
      </c>
      <c r="L17" s="431">
        <f t="shared" si="6"/>
        <v>0</v>
      </c>
    </row>
    <row r="18" spans="3:12" ht="13.5">
      <c r="C18" s="433" t="s">
        <v>176</v>
      </c>
      <c r="D18" s="433"/>
      <c r="E18" s="434">
        <v>10</v>
      </c>
      <c r="F18" s="430">
        <f>SUM(F15:F17)</f>
        <v>0</v>
      </c>
      <c r="G18" s="431">
        <f>SUM(G15:G17)</f>
        <v>0</v>
      </c>
      <c r="H18" s="431">
        <f>SUM(H15:H17)</f>
        <v>0</v>
      </c>
      <c r="I18" s="431">
        <f>SUM(I15:I17)</f>
        <v>0</v>
      </c>
      <c r="J18" s="431">
        <f>SUM(J15:J17)</f>
        <v>0</v>
      </c>
      <c r="K18" s="431">
        <f>SUM(K15:K17)</f>
        <v>0</v>
      </c>
      <c r="L18" s="431">
        <f>SUM(L15:L17)</f>
        <v>0</v>
      </c>
    </row>
    <row r="19" spans="3:10" ht="12.75">
      <c r="C19" s="17"/>
      <c r="D19" s="17"/>
      <c r="E19" s="17"/>
      <c r="F19" s="17"/>
      <c r="G19" s="17"/>
      <c r="H19" s="17"/>
      <c r="I19" s="17"/>
      <c r="J19" s="17"/>
    </row>
    <row r="20" spans="9:10" ht="27.75" customHeight="1">
      <c r="I20" s="17"/>
      <c r="J20" s="17"/>
    </row>
    <row r="21" spans="3:10" ht="12.75">
      <c r="C21" s="17"/>
      <c r="D21" s="17"/>
      <c r="E21" s="17"/>
      <c r="F21" s="17"/>
      <c r="G21" s="17"/>
      <c r="H21" s="17"/>
      <c r="I21" s="17"/>
      <c r="J21" s="17"/>
    </row>
    <row r="22" spans="3:10" ht="12.75">
      <c r="C22" s="17"/>
      <c r="D22" s="17"/>
      <c r="E22" s="17"/>
      <c r="F22" s="17"/>
      <c r="G22" s="17"/>
      <c r="H22" s="17"/>
      <c r="I22" s="17"/>
      <c r="J22" s="17"/>
    </row>
    <row r="23" spans="3:9" ht="13.5">
      <c r="C23" t="s">
        <v>217</v>
      </c>
      <c r="D23" s="435"/>
      <c r="E23" s="435"/>
      <c r="F23" s="435"/>
      <c r="G23" t="s">
        <v>218</v>
      </c>
      <c r="H23" s="435"/>
      <c r="I23" s="435"/>
    </row>
    <row r="26" spans="3:6" ht="13.5">
      <c r="C26" t="s">
        <v>219</v>
      </c>
      <c r="D26" s="435"/>
      <c r="E26" s="435"/>
      <c r="F26" s="435"/>
    </row>
    <row r="29" spans="3:6" ht="12.75">
      <c r="C29" t="s">
        <v>220</v>
      </c>
      <c r="F29" s="101"/>
    </row>
  </sheetData>
  <sheetProtection selectLockedCells="1" selectUnlockedCells="1"/>
  <mergeCells count="16">
    <mergeCell ref="G1:H1"/>
    <mergeCell ref="C2:F2"/>
    <mergeCell ref="G2:H2"/>
    <mergeCell ref="D4:I4"/>
    <mergeCell ref="B6:B7"/>
    <mergeCell ref="C6:D7"/>
    <mergeCell ref="E6:E7"/>
    <mergeCell ref="G6:G7"/>
    <mergeCell ref="C8:D8"/>
    <mergeCell ref="C9:C11"/>
    <mergeCell ref="C12:C14"/>
    <mergeCell ref="C15:C17"/>
    <mergeCell ref="C18:D18"/>
    <mergeCell ref="D23:F23"/>
    <mergeCell ref="H23:I23"/>
    <mergeCell ref="D26:F26"/>
  </mergeCells>
  <printOptions/>
  <pageMargins left="0.3" right="0.30972222222222223" top="0.3298611111111111" bottom="0.25" header="0.5118055555555555" footer="0.5118055555555555"/>
  <pageSetup firstPageNumber="49" useFirstPageNumber="1"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Шураев Артур Теналиевич</dc:creator>
  <cp:keywords/>
  <dc:description/>
  <cp:lastModifiedBy/>
  <cp:lastPrinted>2015-01-22T13:21:16Z</cp:lastPrinted>
  <dcterms:created xsi:type="dcterms:W3CDTF">2010-01-18T10:32:59Z</dcterms:created>
  <dcterms:modified xsi:type="dcterms:W3CDTF">2016-05-05T13:31:45Z</dcterms:modified>
  <cp:category/>
  <cp:version/>
  <cp:contentType/>
  <cp:contentStatus/>
  <cp:revision>2</cp:revision>
</cp:coreProperties>
</file>