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7085" windowHeight="7770" tabRatio="820"/>
  </bookViews>
  <sheets>
    <sheet name="Форма 5" sheetId="67" r:id="rId1"/>
    <sheet name="Табл. 1 к ф.5" sheetId="68" r:id="rId2"/>
  </sheets>
  <externalReferences>
    <externalReference r:id="rId3"/>
  </externalReferences>
  <definedNames>
    <definedName name="_xlnm.Print_Titles" localSheetId="0">'Форма 5'!$8:$8</definedName>
    <definedName name="Ст._19.7_КоАП_Непредставление_сведений__информации">[1]Свод1!#REF!</definedName>
  </definedNames>
  <calcPr calcId="145621"/>
</workbook>
</file>

<file path=xl/calcChain.xml><?xml version="1.0" encoding="utf-8"?>
<calcChain xmlns="http://schemas.openxmlformats.org/spreadsheetml/2006/main">
  <c r="D38" i="68" l="1"/>
  <c r="E38" i="68"/>
  <c r="F38" i="68"/>
  <c r="G38" i="68"/>
  <c r="H38" i="68"/>
  <c r="I38" i="68"/>
  <c r="J38" i="68"/>
  <c r="K38" i="68"/>
  <c r="L38" i="68"/>
  <c r="M38" i="68"/>
  <c r="N38" i="68"/>
  <c r="O38" i="68"/>
  <c r="P38" i="68"/>
  <c r="Q38" i="68"/>
  <c r="R38" i="68"/>
  <c r="S38" i="68"/>
  <c r="T38" i="68"/>
  <c r="U38" i="68"/>
  <c r="V38" i="68"/>
  <c r="W38" i="68"/>
  <c r="X38" i="68"/>
  <c r="Y38" i="68"/>
  <c r="Z38" i="68"/>
  <c r="AA38" i="68"/>
  <c r="AB38" i="68"/>
  <c r="AC38" i="68"/>
  <c r="AD38" i="68"/>
  <c r="AE38" i="68"/>
  <c r="C37" i="68" l="1"/>
  <c r="C34" i="68"/>
  <c r="C33" i="68"/>
  <c r="C32" i="68"/>
  <c r="C31" i="68"/>
  <c r="C30" i="68"/>
  <c r="C29" i="68"/>
  <c r="C28" i="68"/>
  <c r="C27" i="68"/>
  <c r="C26" i="68"/>
  <c r="C25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38" i="68" s="1"/>
  <c r="M85" i="67" l="1"/>
  <c r="J85" i="67"/>
  <c r="I85" i="67"/>
  <c r="H85" i="67"/>
  <c r="F85" i="67"/>
  <c r="E85" i="67"/>
  <c r="M84" i="67"/>
  <c r="J84" i="67"/>
  <c r="I84" i="67"/>
  <c r="H84" i="67"/>
  <c r="E84" i="67" s="1"/>
  <c r="G84" i="67"/>
  <c r="F84" i="67"/>
  <c r="M78" i="67"/>
  <c r="K78" i="67"/>
  <c r="K87" i="67" s="1"/>
  <c r="J78" i="67"/>
  <c r="I78" i="67"/>
  <c r="H78" i="67"/>
  <c r="F78" i="67"/>
  <c r="E78" i="67"/>
  <c r="M77" i="67"/>
  <c r="J77" i="67"/>
  <c r="I77" i="67"/>
  <c r="H77" i="67"/>
  <c r="E77" i="67" s="1"/>
  <c r="G77" i="67"/>
  <c r="F77" i="67"/>
  <c r="M62" i="67"/>
  <c r="J62" i="67"/>
  <c r="I62" i="67"/>
  <c r="H62" i="67"/>
  <c r="F62" i="67"/>
  <c r="E62" i="67"/>
  <c r="M61" i="67"/>
  <c r="K61" i="67"/>
  <c r="J61" i="67"/>
  <c r="I61" i="67"/>
  <c r="H61" i="67"/>
  <c r="E61" i="67" s="1"/>
  <c r="G61" i="67"/>
  <c r="F61" i="67"/>
  <c r="M44" i="67"/>
  <c r="J44" i="67"/>
  <c r="I44" i="67"/>
  <c r="H44" i="67"/>
  <c r="F44" i="67"/>
  <c r="E44" i="67"/>
  <c r="M43" i="67"/>
  <c r="K43" i="67"/>
  <c r="K86" i="67" s="1"/>
  <c r="J43" i="67"/>
  <c r="I43" i="67"/>
  <c r="H43" i="67"/>
  <c r="G43" i="67"/>
  <c r="F43" i="67"/>
  <c r="E43" i="67"/>
  <c r="M24" i="67"/>
  <c r="M87" i="67" s="1"/>
  <c r="J24" i="67"/>
  <c r="J87" i="67" s="1"/>
  <c r="I24" i="67"/>
  <c r="I87" i="67" s="1"/>
  <c r="H24" i="67"/>
  <c r="H87" i="67" s="1"/>
  <c r="F24" i="67"/>
  <c r="F87" i="67" s="1"/>
  <c r="E24" i="67"/>
  <c r="M23" i="67"/>
  <c r="M86" i="67" s="1"/>
  <c r="L23" i="67"/>
  <c r="L86" i="67" s="1"/>
  <c r="J23" i="67"/>
  <c r="J86" i="67" s="1"/>
  <c r="I23" i="67"/>
  <c r="I86" i="67" s="1"/>
  <c r="H23" i="67"/>
  <c r="H86" i="67" s="1"/>
  <c r="G23" i="67"/>
  <c r="G86" i="67" s="1"/>
  <c r="F23" i="67"/>
  <c r="F86" i="67" s="1"/>
  <c r="E23" i="67"/>
  <c r="E87" i="67" l="1"/>
  <c r="E86" i="67"/>
</calcChain>
</file>

<file path=xl/sharedStrings.xml><?xml version="1.0" encoding="utf-8"?>
<sst xmlns="http://schemas.openxmlformats.org/spreadsheetml/2006/main" count="230" uniqueCount="120">
  <si>
    <t>Итого</t>
  </si>
  <si>
    <t xml:space="preserve"> </t>
  </si>
  <si>
    <t>А</t>
  </si>
  <si>
    <t>Газ</t>
  </si>
  <si>
    <t>Нефть и нефтепродукты</t>
  </si>
  <si>
    <t>Железнодорожный транспорт</t>
  </si>
  <si>
    <t>Морской и речной транспорт, деятельность морских и речных портов</t>
  </si>
  <si>
    <t>Автомобильный транспорт</t>
  </si>
  <si>
    <t>Воздуш.транспорт, деят. аэропортов</t>
  </si>
  <si>
    <t>Связь</t>
  </si>
  <si>
    <t>Жилищно-коммунальное хозяйство</t>
  </si>
  <si>
    <t>Операции с недвижимым имуществом, включая землю</t>
  </si>
  <si>
    <t>Природопользование</t>
  </si>
  <si>
    <t>Химическая промышленность</t>
  </si>
  <si>
    <t>Недропользование</t>
  </si>
  <si>
    <t>Машиностроительный комплекс</t>
  </si>
  <si>
    <t>Металлургический и рудно-сырьевой комплексы</t>
  </si>
  <si>
    <t>Строительный комплекс</t>
  </si>
  <si>
    <t>Торговля, общественное питание, бытовое обслуживание</t>
  </si>
  <si>
    <t>Всего</t>
  </si>
  <si>
    <t>Б</t>
  </si>
  <si>
    <t>Закон</t>
  </si>
  <si>
    <t>В</t>
  </si>
  <si>
    <t>№
п/п</t>
  </si>
  <si>
    <t>Примечание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</si>
  <si>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</si>
  <si>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</si>
  <si>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</si>
  <si>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</si>
  <si>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</si>
  <si>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</si>
  <si>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</si>
  <si>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</si>
  <si>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</si>
  <si>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</si>
  <si>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№ пп</t>
  </si>
  <si>
    <t>Рассмотрено ходатайств и уведомлений</t>
  </si>
  <si>
    <t>Отказано в согласии</t>
  </si>
  <si>
    <t>Удовлетворено (принято к сведению)</t>
  </si>
  <si>
    <t>в том числе</t>
  </si>
  <si>
    <t>Тип сделки</t>
  </si>
  <si>
    <t>Вид обращения</t>
  </si>
  <si>
    <t>в т.ч. с иностранным 
инвестором</t>
  </si>
  <si>
    <t>Из общего количества рассмотренных ходатайств: ходатайства, по которым были продлены сроки рассмотрения</t>
  </si>
  <si>
    <t>с выдачей 
предписания</t>
  </si>
  <si>
    <t>после выполнения определен-
ных условий</t>
  </si>
  <si>
    <t>из них: с иностранным 
инвестором</t>
  </si>
  <si>
    <t>Ст.27,31 Закона "О Защите конкуренции"</t>
  </si>
  <si>
    <t>Слияние коммерческих организаций (за исключением финансовых организаций)</t>
  </si>
  <si>
    <t>Ходатайство</t>
  </si>
  <si>
    <t>Уведомление</t>
  </si>
  <si>
    <t>Присоединение одной или нескольких коммерческих организаций (за исключением финансовых организаций) к иной коммерческой организации (за исключением финансовой организации)</t>
  </si>
  <si>
    <t>Слияние финансовых организаций или присоединение одной или нескольких финансовых организаций к другой финансовой организации</t>
  </si>
  <si>
    <t>Создание коммерческой организации с участием акций и активов другой коммерческой организации (за исключением финансовой организации)</t>
  </si>
  <si>
    <t>Создание коммерческой организации с участием акций и активов финансовой организации</t>
  </si>
  <si>
    <t>Присоединение финансовой организации к коммерческой организации (за исключением финансовой организации)</t>
  </si>
  <si>
    <t>Присоединение коммерческой организации (за исключением финансовой организации) к финансовой организации</t>
  </si>
  <si>
    <t>Всего по Ст.27,31 Закона "О Защите конкуренции"</t>
  </si>
  <si>
    <t>Всего по ст.27,31 Закона "О Защите конкуренции"</t>
  </si>
  <si>
    <t>Ст.28,31 Закона "О защите конкуренции"</t>
  </si>
  <si>
    <t>Приобретение права  распоряжаться более чем 25% голосующих акций АО</t>
  </si>
  <si>
    <t>Приобретение права распоряжаться более чем 1/3 долей в уставном капитале ООО</t>
  </si>
  <si>
    <t>Приобретение долей в уставном капитале ООО лицом, распоряжающимся не менее чем 1/3 долей и не более чем 50% долей в уставном капитале этого общества</t>
  </si>
  <si>
    <t>Приобретение голосующих акций АО лицом, распоряжающимся не менее чем 25% и не более чем 50% голосующих акций АО</t>
  </si>
  <si>
    <t>Приобретение долей в уставном капитале ООО лицом, распоряжающимся не менее чем 50% долей и не более чем 2/3 долей в уставном капитале этого общества</t>
  </si>
  <si>
    <t>Приобретение голосующих акций АО лицом, распоряжающимся не менее чем  50%  и не более чем 75% голосующих акций АО</t>
  </si>
  <si>
    <t>Получение в собственность, пользование или во владение хоз.субъектом основных производственных средств и (или) нематериальных активов другого хоз.субъекта (за исключением финансовой организации)</t>
  </si>
  <si>
    <t>Приобретение прав, позволяющих определять условия осуществления хоз.субъектом предпринимательской деятельности  или осуществлять функции его исполнительного органа</t>
  </si>
  <si>
    <t>Приобретение более 50% голосующих акций юридического лица, учрежденного за пределами территории РФ, либо иных прав, позволяющих определять условия осуществления таким юр.лицом предпринимательской деятельности или осуществлять функции его исполнительного органа</t>
  </si>
  <si>
    <t>Всего по Ст.28,31 Закона "О защите конкуренции"</t>
  </si>
  <si>
    <t>Всего по ст.28,31 Закона "О защите конкуренции"</t>
  </si>
  <si>
    <t>Ст.29,31 Закона "О защите конкуренции"</t>
  </si>
  <si>
    <t>Приобретение активов финансовой организации (за исключением денежных средств) в результате одной или нескольких сделок</t>
  </si>
  <si>
    <t>Приобретение прав, позволяющих определять условия осуществления предпринимательской деятельности финансовой организацией или осуществлять функции ее исполнительного органа, в результате одной или нескольких сделок</t>
  </si>
  <si>
    <t>Всего по Ст.29,31 Закона "О защите конкуренции"</t>
  </si>
  <si>
    <t>Всего по ст.29,31 Закона "О защите конкуренции"</t>
  </si>
  <si>
    <t>Ст.30 Закона "О защите конкуренции"</t>
  </si>
  <si>
    <t xml:space="preserve">Создание коммерческой организации в результате слияния коммерческих организаций (за исключением финансовых организаций) </t>
  </si>
  <si>
    <t xml:space="preserve">Присоединение к коммерческой организации одной или нескольких коммерческих организаций (за исключением финансовых организаций) </t>
  </si>
  <si>
    <t>Создание финансовой организации в результате слияния финансовых организаций</t>
  </si>
  <si>
    <t>Присоединение к финансовой организации одной или нескольких финансовых организаций</t>
  </si>
  <si>
    <t>Осуществление сделок, иных указанных в статье 28 действий лицами, приобретающими акции (доли), права и (или) имущество (за исключением финансовой организации)</t>
  </si>
  <si>
    <t>Присоединение к коммерческой организации (за исключением финансовой организации) финансовой организации</t>
  </si>
  <si>
    <t>Осуществление сделок, иных указанных в статье 29 действий лицами, приобретающими акции (доли), права и (или) активы финансовой организации</t>
  </si>
  <si>
    <t>Всего по Ст.30 Закона "О защите конкуренции"</t>
  </si>
  <si>
    <t>Всего по ст.30 Закона "О защите конкуренции"</t>
  </si>
  <si>
    <t>Ст.7 Закона "О естествен. монополиях"</t>
  </si>
  <si>
    <t>Приобретение права собственности на основ. средства или права пользования основ. средствами, не предназначенными для производва (реализации) товаров, в отношении которых применяется регулирование</t>
  </si>
  <si>
    <t>Инвестиции субъекта естеств. монополии в производство (реализацию) товаров, в отношении которых не применяется регулирование</t>
  </si>
  <si>
    <t>Продажа, сдача в аренду, иная сделка, если ХС приобретает право собственности (владения и т.д.)  частью осн. производственных средств субъекта естественной монополии, предназначенных для производства (реализации) товаров</t>
  </si>
  <si>
    <t xml:space="preserve">Приобретение акций (долей) в уставном (складочном) капитале субъекта естественной монополии, иные сделки по приобретению более10% количества голосов  </t>
  </si>
  <si>
    <t>Приобретение субъектом естественной монополии, акций (доли) в  капитале другого хозяйствующего субъекта</t>
  </si>
  <si>
    <t>Всего по Ст.7 Закона "О естествен. монополиях"</t>
  </si>
  <si>
    <t>Всего по ст.7 Закона "О естествен. монополиях"</t>
  </si>
  <si>
    <t>Электроснабжение</t>
  </si>
  <si>
    <t>Теплоснабжение</t>
  </si>
  <si>
    <t>Водоснабжение и водоотведение</t>
  </si>
  <si>
    <t>Агропромышленный комплекс</t>
  </si>
  <si>
    <t>Лесное хозяйство</t>
  </si>
  <si>
    <t>Таблица 1 к форме № 5</t>
  </si>
  <si>
    <r>
      <t>Приобретатели</t>
    </r>
    <r>
      <rPr>
        <sz val="12"/>
        <rFont val="Times New Roman"/>
        <family val="1"/>
      </rPr>
      <t xml:space="preserve"> акций (долей), 
имущества, имущественных прав 
(отрасли, сферы деятельности - строки 1-28, физические лица - строка 29, 
иностранные инвесторы - строка 30) </t>
    </r>
  </si>
  <si>
    <t>Количество согласован-ных ходатайств
всего</t>
  </si>
  <si>
    <t xml:space="preserve">Количество согласованных ходатайств во внутриотраслевом и межотраслевом разрезе  </t>
  </si>
  <si>
    <r>
      <t xml:space="preserve">Номера отраслей, к которым по основному виду деятельности принадлежат хозяйствующие субъекты, акции (доли), 
имущество, имущественные права которых приобретаются </t>
    </r>
    <r>
      <rPr>
        <b/>
        <sz val="12"/>
        <rFont val="Times New Roman"/>
        <family val="1"/>
        <charset val="204"/>
      </rPr>
      <t xml:space="preserve">(продавцы) </t>
    </r>
  </si>
  <si>
    <t>Информационные технологии, IT-услуги</t>
  </si>
  <si>
    <t>Прочие сферы материального производства</t>
  </si>
  <si>
    <t>Банки</t>
  </si>
  <si>
    <t>Страховые организации</t>
  </si>
  <si>
    <t>Лизинговые организации</t>
  </si>
  <si>
    <t>Прочие финансовые организации</t>
  </si>
  <si>
    <t>Управляющая, инвестиционная, посредническая, в т.ч. торговая, консультационная, маркетинговая  деятельность в  финансовой сфере</t>
  </si>
  <si>
    <t>физические лица - приобретатели</t>
  </si>
  <si>
    <t>иностранные инвесторы</t>
  </si>
  <si>
    <t xml:space="preserve">     Примечание</t>
  </si>
  <si>
    <t xml:space="preserve">Итого </t>
  </si>
  <si>
    <r>
      <rPr>
        <b/>
        <sz val="10"/>
        <color rgb="FFC00000"/>
        <rFont val="Arial Cyr"/>
        <charset val="204"/>
      </rPr>
      <t>Проверочное соотношение:</t>
    </r>
    <r>
      <rPr>
        <sz val="10"/>
        <color rgb="FFC00000"/>
        <rFont val="Arial Cyr"/>
        <charset val="204"/>
      </rPr>
      <t xml:space="preserve">
общее количество сделок, указанных в таблице 1 к форме № 5, должно соответствовать общему количеству согласованных сделок, указанных в отчете по форме № 5 в графе 6 (удовлетворено ходатайств). </t>
    </r>
  </si>
  <si>
    <t>Календарь: 2013 год</t>
  </si>
  <si>
    <t>Сведения о рассмотрении ходатайств и уведомлений  по осуществлению государственного контроля за экономической концентрацией в соответствии с требованиями Федерального закона "О защите конкуренции" и Федерального закона "О естественных монополиях" 
за  2013</t>
  </si>
  <si>
    <t>География: Челябинское УФАС России (ОАР)</t>
  </si>
  <si>
    <t>Внутриотраслевой и межотраслевой разрез согласованных ходатайств
за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</si>
</sst>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1010409]General"/>
  </numFmts>
  <fonts count="27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C0000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rgb="FFC00000"/>
      <name val="Arial Cyr"/>
      <charset val="204"/>
    </font>
    <font>
      <sz val="1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wrapText="1"/>
    </xf>
    <xf numFmtId="0" fontId="11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8" fillId="0" borderId="0">
      <alignment wrapText="1"/>
    </xf>
    <xf numFmtId="0" fontId="18" fillId="0" borderId="0">
      <alignment wrapText="1"/>
    </xf>
    <xf numFmtId="0" fontId="19" fillId="0" borderId="0"/>
    <xf numFmtId="0" fontId="13" fillId="0" borderId="0"/>
  </cellStyleXfs>
  <cellXfs count="125">
    <xf numFmtId="0" fontId="0" fillId="0" borderId="0" xfId="0">
      <alignment wrapText="1"/>
    </xf>
    <xf numFmtId="0" fontId="10" fillId="0" borderId="0" xfId="3">
      <alignment wrapText="1"/>
    </xf>
    <xf numFmtId="0" fontId="1" fillId="0" borderId="0" xfId="3" applyFont="1" applyFill="1" applyAlignment="1">
      <alignment vertical="top" wrapText="1"/>
    </xf>
    <xf numFmtId="0" fontId="10" fillId="4" borderId="1" xfId="3" applyFill="1" applyBorder="1">
      <alignment wrapText="1"/>
    </xf>
    <xf numFmtId="0" fontId="10" fillId="4" borderId="3" xfId="3" applyFill="1" applyBorder="1">
      <alignment wrapText="1"/>
    </xf>
    <xf numFmtId="0" fontId="10" fillId="4" borderId="5" xfId="3" applyFill="1" applyBorder="1">
      <alignment wrapText="1"/>
    </xf>
    <xf numFmtId="0" fontId="5" fillId="4" borderId="5" xfId="3" applyFont="1" applyFill="1" applyBorder="1" applyAlignment="1">
      <alignment vertical="center" wrapText="1"/>
    </xf>
    <xf numFmtId="0" fontId="5" fillId="4" borderId="4" xfId="3" applyFont="1" applyFill="1" applyBorder="1" applyAlignment="1">
      <alignment horizontal="center" vertical="top" wrapText="1"/>
    </xf>
    <xf numFmtId="0" fontId="10" fillId="0" borderId="0" xfId="3" applyFill="1" applyBorder="1">
      <alignment wrapText="1"/>
    </xf>
    <xf numFmtId="166" fontId="7" fillId="4" borderId="1" xfId="3" applyNumberFormat="1" applyFont="1" applyFill="1" applyBorder="1" applyAlignment="1">
      <alignment horizontal="right" vertical="center" wrapText="1"/>
    </xf>
    <xf numFmtId="0" fontId="10" fillId="0" borderId="6" xfId="3" applyFill="1" applyBorder="1">
      <alignment wrapText="1"/>
    </xf>
    <xf numFmtId="0" fontId="10" fillId="4" borderId="0" xfId="3" applyFill="1" applyBorder="1">
      <alignment wrapText="1"/>
    </xf>
    <xf numFmtId="0" fontId="2" fillId="0" borderId="0" xfId="3" applyFont="1" applyAlignment="1">
      <alignment horizontal="left" wrapText="1"/>
    </xf>
    <xf numFmtId="0" fontId="1" fillId="0" borderId="0" xfId="3" applyFont="1" applyFill="1" applyBorder="1" applyAlignment="1">
      <alignment vertical="top" wrapText="1"/>
    </xf>
    <xf numFmtId="0" fontId="5" fillId="4" borderId="1" xfId="3" applyFont="1" applyFill="1" applyBorder="1" applyAlignment="1">
      <alignment horizontal="center" vertical="top" wrapText="1"/>
    </xf>
    <xf numFmtId="0" fontId="10" fillId="0" borderId="0" xfId="3" applyAlignment="1">
      <alignment horizontal="left" wrapText="1"/>
    </xf>
    <xf numFmtId="0" fontId="5" fillId="4" borderId="5" xfId="3" applyFont="1" applyFill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10" fillId="4" borderId="7" xfId="3" applyFill="1" applyBorder="1">
      <alignment wrapText="1"/>
    </xf>
    <xf numFmtId="0" fontId="10" fillId="4" borderId="16" xfId="3" applyFill="1" applyBorder="1">
      <alignment wrapText="1"/>
    </xf>
    <xf numFmtId="0" fontId="5" fillId="4" borderId="3" xfId="3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vertical="center" wrapText="1"/>
    </xf>
    <xf numFmtId="0" fontId="10" fillId="4" borderId="1" xfId="3" applyFill="1" applyBorder="1" applyAlignment="1">
      <alignment horizontal="center" wrapText="1"/>
    </xf>
    <xf numFmtId="0" fontId="10" fillId="0" borderId="6" xfId="3" applyBorder="1">
      <alignment wrapText="1"/>
    </xf>
    <xf numFmtId="0" fontId="8" fillId="0" borderId="1" xfId="3" applyFont="1" applyFill="1" applyBorder="1" applyAlignment="1">
      <alignment vertical="center" wrapText="1"/>
    </xf>
    <xf numFmtId="166" fontId="8" fillId="2" borderId="1" xfId="3" applyNumberFormat="1" applyFont="1" applyFill="1" applyBorder="1" applyAlignment="1">
      <alignment horizontal="right" vertical="center" wrapText="1"/>
    </xf>
    <xf numFmtId="166" fontId="8" fillId="3" borderId="1" xfId="3" applyNumberFormat="1" applyFont="1" applyFill="1" applyBorder="1" applyAlignment="1">
      <alignment horizontal="right" vertical="center" wrapText="1"/>
    </xf>
    <xf numFmtId="0" fontId="8" fillId="0" borderId="1" xfId="3" applyFont="1" applyFill="1" applyBorder="1" applyAlignment="1" applyProtection="1">
      <alignment vertical="center" wrapText="1"/>
    </xf>
    <xf numFmtId="0" fontId="10" fillId="0" borderId="0" xfId="3" applyBorder="1">
      <alignment wrapText="1"/>
    </xf>
    <xf numFmtId="166" fontId="8" fillId="0" borderId="1" xfId="3" applyNumberFormat="1" applyFont="1" applyFill="1" applyBorder="1" applyAlignment="1">
      <alignment horizontal="right" vertical="center" wrapText="1"/>
    </xf>
    <xf numFmtId="0" fontId="10" fillId="0" borderId="16" xfId="3" applyBorder="1">
      <alignment wrapText="1"/>
    </xf>
    <xf numFmtId="0" fontId="10" fillId="4" borderId="6" xfId="3" applyFill="1" applyBorder="1">
      <alignment wrapText="1"/>
    </xf>
    <xf numFmtId="0" fontId="7" fillId="4" borderId="1" xfId="3" applyFont="1" applyFill="1" applyBorder="1" applyAlignment="1" applyProtection="1">
      <alignment vertical="top" wrapText="1"/>
    </xf>
    <xf numFmtId="0" fontId="7" fillId="4" borderId="1" xfId="3" applyFont="1" applyFill="1" applyBorder="1" applyAlignment="1" applyProtection="1">
      <alignment vertical="center" wrapText="1"/>
    </xf>
    <xf numFmtId="0" fontId="10" fillId="4" borderId="14" xfId="3" applyFill="1" applyBorder="1">
      <alignment wrapText="1"/>
    </xf>
    <xf numFmtId="0" fontId="10" fillId="4" borderId="15" xfId="3" applyFill="1" applyBorder="1">
      <alignment wrapText="1"/>
    </xf>
    <xf numFmtId="0" fontId="7" fillId="4" borderId="9" xfId="3" applyFont="1" applyFill="1" applyBorder="1" applyAlignment="1" applyProtection="1">
      <alignment vertical="top" wrapText="1"/>
    </xf>
    <xf numFmtId="0" fontId="7" fillId="4" borderId="9" xfId="3" applyFont="1" applyFill="1" applyBorder="1" applyAlignment="1" applyProtection="1">
      <alignment vertical="center" wrapText="1"/>
    </xf>
    <xf numFmtId="166" fontId="7" fillId="4" borderId="9" xfId="3" applyNumberFormat="1" applyFont="1" applyFill="1" applyBorder="1" applyAlignment="1">
      <alignment horizontal="right" vertical="center" wrapText="1"/>
    </xf>
    <xf numFmtId="0" fontId="8" fillId="0" borderId="4" xfId="3" applyFont="1" applyFill="1" applyBorder="1" applyAlignment="1" applyProtection="1">
      <alignment vertical="center" wrapText="1"/>
    </xf>
    <xf numFmtId="166" fontId="8" fillId="2" borderId="4" xfId="3" applyNumberFormat="1" applyFont="1" applyFill="1" applyBorder="1" applyAlignment="1">
      <alignment horizontal="right" vertical="center" wrapText="1"/>
    </xf>
    <xf numFmtId="166" fontId="8" fillId="3" borderId="4" xfId="3" applyNumberFormat="1" applyFont="1" applyFill="1" applyBorder="1" applyAlignment="1">
      <alignment horizontal="right" vertical="center" wrapText="1"/>
    </xf>
    <xf numFmtId="166" fontId="8" fillId="0" borderId="4" xfId="3" applyNumberFormat="1" applyFont="1" applyFill="1" applyBorder="1" applyAlignment="1">
      <alignment horizontal="right" vertical="center" wrapText="1"/>
    </xf>
    <xf numFmtId="0" fontId="8" fillId="0" borderId="4" xfId="3" applyFont="1" applyFill="1" applyBorder="1" applyAlignment="1" applyProtection="1">
      <alignment vertical="top" wrapText="1"/>
    </xf>
    <xf numFmtId="0" fontId="8" fillId="0" borderId="1" xfId="3" applyFont="1" applyFill="1" applyBorder="1" applyAlignment="1" applyProtection="1">
      <alignment vertical="top" wrapText="1"/>
    </xf>
    <xf numFmtId="0" fontId="10" fillId="5" borderId="6" xfId="3" applyFill="1" applyBorder="1">
      <alignment wrapText="1"/>
    </xf>
    <xf numFmtId="0" fontId="10" fillId="5" borderId="0" xfId="3" applyFill="1" applyBorder="1">
      <alignment wrapText="1"/>
    </xf>
    <xf numFmtId="0" fontId="15" fillId="5" borderId="3" xfId="3" applyFont="1" applyFill="1" applyBorder="1" applyAlignment="1" applyProtection="1">
      <alignment horizontal="center" wrapText="1"/>
    </xf>
    <xf numFmtId="0" fontId="6" fillId="5" borderId="4" xfId="3" applyFont="1" applyFill="1" applyBorder="1" applyAlignment="1" applyProtection="1">
      <alignment vertical="center" wrapText="1"/>
    </xf>
    <xf numFmtId="166" fontId="6" fillId="5" borderId="4" xfId="3" applyNumberFormat="1" applyFont="1" applyFill="1" applyBorder="1" applyAlignment="1">
      <alignment horizontal="right" vertical="center" wrapText="1"/>
    </xf>
    <xf numFmtId="0" fontId="10" fillId="5" borderId="8" xfId="3" applyFill="1" applyBorder="1">
      <alignment wrapText="1"/>
    </xf>
    <xf numFmtId="0" fontId="10" fillId="5" borderId="10" xfId="3" applyFill="1" applyBorder="1">
      <alignment wrapText="1"/>
    </xf>
    <xf numFmtId="0" fontId="7" fillId="5" borderId="4" xfId="3" applyFont="1" applyFill="1" applyBorder="1" applyAlignment="1" applyProtection="1">
      <alignment vertical="top" wrapText="1"/>
    </xf>
    <xf numFmtId="0" fontId="6" fillId="5" borderId="1" xfId="3" applyFont="1" applyFill="1" applyBorder="1" applyAlignment="1" applyProtection="1">
      <alignment vertical="center" wrapText="1"/>
    </xf>
    <xf numFmtId="166" fontId="6" fillId="5" borderId="1" xfId="3" applyNumberFormat="1" applyFont="1" applyFill="1" applyBorder="1" applyAlignment="1">
      <alignment horizontal="right" vertical="center" wrapText="1"/>
    </xf>
    <xf numFmtId="166" fontId="5" fillId="5" borderId="1" xfId="3" applyNumberFormat="1" applyFont="1" applyFill="1" applyBorder="1" applyAlignment="1">
      <alignment horizontal="right" vertical="center" wrapText="1"/>
    </xf>
    <xf numFmtId="0" fontId="13" fillId="0" borderId="0" xfId="7" applyAlignment="1">
      <alignment horizontal="center" vertical="top"/>
    </xf>
    <xf numFmtId="0" fontId="16" fillId="0" borderId="0" xfId="0" applyFont="1" applyAlignment="1">
      <alignment horizontal="left" wrapText="1"/>
    </xf>
    <xf numFmtId="0" fontId="16" fillId="0" borderId="0" xfId="0" applyFont="1" applyAlignment="1"/>
    <xf numFmtId="0" fontId="4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3" fillId="0" borderId="0" xfId="7" applyAlignment="1">
      <alignment vertical="top"/>
    </xf>
    <xf numFmtId="0" fontId="23" fillId="6" borderId="1" xfId="7" applyFont="1" applyFill="1" applyBorder="1" applyAlignment="1">
      <alignment horizontal="center" vertical="center" wrapText="1"/>
    </xf>
    <xf numFmtId="0" fontId="24" fillId="7" borderId="1" xfId="7" applyFont="1" applyFill="1" applyBorder="1" applyAlignment="1">
      <alignment horizontal="center" vertical="top" wrapText="1"/>
    </xf>
    <xf numFmtId="0" fontId="24" fillId="0" borderId="1" xfId="7" applyFont="1" applyFill="1" applyBorder="1" applyAlignment="1">
      <alignment horizontal="center" vertical="top" wrapText="1"/>
    </xf>
    <xf numFmtId="0" fontId="13" fillId="0" borderId="1" xfId="7" applyFill="1" applyBorder="1" applyAlignment="1">
      <alignment horizontal="center" vertical="top"/>
    </xf>
    <xf numFmtId="0" fontId="13" fillId="0" borderId="1" xfId="7" applyBorder="1" applyAlignment="1">
      <alignment horizontal="center" vertical="top"/>
    </xf>
    <xf numFmtId="0" fontId="13" fillId="7" borderId="1" xfId="7" applyFill="1" applyBorder="1" applyAlignment="1">
      <alignment horizontal="center" vertical="top"/>
    </xf>
    <xf numFmtId="0" fontId="24" fillId="0" borderId="1" xfId="7" applyFont="1" applyBorder="1" applyAlignment="1">
      <alignment horizontal="center" vertical="top" wrapText="1"/>
    </xf>
    <xf numFmtId="0" fontId="13" fillId="0" borderId="0" xfId="7" applyBorder="1" applyAlignment="1">
      <alignment horizontal="center" vertical="top"/>
    </xf>
    <xf numFmtId="0" fontId="14" fillId="0" borderId="0" xfId="7" applyFont="1" applyBorder="1" applyAlignment="1">
      <alignment horizontal="left" vertical="top"/>
    </xf>
    <xf numFmtId="0" fontId="13" fillId="0" borderId="0" xfId="7" applyBorder="1" applyAlignment="1">
      <alignment vertical="top"/>
    </xf>
    <xf numFmtId="0" fontId="24" fillId="8" borderId="1" xfId="7" applyFont="1" applyFill="1" applyBorder="1" applyAlignment="1">
      <alignment horizontal="center" vertical="top" wrapText="1"/>
    </xf>
    <xf numFmtId="0" fontId="23" fillId="6" borderId="10" xfId="7" applyFont="1" applyFill="1" applyBorder="1" applyAlignment="1">
      <alignment horizontal="center" vertical="center" wrapText="1"/>
    </xf>
    <xf numFmtId="0" fontId="13" fillId="0" borderId="0" xfId="7" applyAlignment="1">
      <alignment vertical="top" wrapText="1"/>
    </xf>
    <xf numFmtId="0" fontId="17" fillId="0" borderId="0" xfId="7" applyFont="1" applyAlignment="1">
      <alignment vertical="center" wrapText="1"/>
    </xf>
    <xf numFmtId="0" fontId="21" fillId="9" borderId="1" xfId="7" applyFont="1" applyFill="1" applyBorder="1" applyAlignment="1">
      <alignment horizontal="center" vertical="center" wrapText="1"/>
    </xf>
    <xf numFmtId="0" fontId="21" fillId="9" borderId="4" xfId="7" applyFont="1" applyFill="1" applyBorder="1" applyAlignment="1">
      <alignment horizontal="center" vertical="top" wrapText="1"/>
    </xf>
    <xf numFmtId="0" fontId="21" fillId="9" borderId="10" xfId="7" applyFont="1" applyFill="1" applyBorder="1" applyAlignment="1">
      <alignment horizontal="left" vertical="top" wrapText="1"/>
    </xf>
    <xf numFmtId="0" fontId="22" fillId="9" borderId="10" xfId="7" applyFont="1" applyFill="1" applyBorder="1" applyAlignment="1">
      <alignment horizontal="left" vertical="top" wrapText="1"/>
    </xf>
    <xf numFmtId="0" fontId="22" fillId="9" borderId="1" xfId="7" applyFont="1" applyFill="1" applyBorder="1" applyAlignment="1">
      <alignment horizontal="left" vertical="top" wrapText="1"/>
    </xf>
    <xf numFmtId="0" fontId="1" fillId="10" borderId="0" xfId="3" applyFont="1" applyFill="1" applyBorder="1" applyAlignment="1">
      <alignment horizontal="left" vertical="top" wrapText="1"/>
    </xf>
    <xf numFmtId="0" fontId="26" fillId="0" borderId="1" xfId="7" applyFont="1" applyFill="1" applyBorder="1" applyAlignment="1">
      <alignment horizontal="center" vertical="center"/>
    </xf>
    <xf numFmtId="0" fontId="10" fillId="8" borderId="0" xfId="3" applyFill="1">
      <alignment wrapText="1"/>
    </xf>
    <xf numFmtId="166" fontId="8" fillId="10" borderId="1" xfId="3" applyNumberFormat="1" applyFont="1" applyFill="1" applyBorder="1" applyAlignment="1">
      <alignment horizontal="right" vertical="center" wrapText="1"/>
    </xf>
    <xf numFmtId="166" fontId="7" fillId="10" borderId="1" xfId="3" applyNumberFormat="1" applyFont="1" applyFill="1" applyBorder="1" applyAlignment="1">
      <alignment horizontal="right" vertical="center" wrapText="1"/>
    </xf>
    <xf numFmtId="166" fontId="7" fillId="10" borderId="9" xfId="3" applyNumberFormat="1" applyFont="1" applyFill="1" applyBorder="1" applyAlignment="1">
      <alignment horizontal="right" vertical="center" wrapText="1"/>
    </xf>
    <xf numFmtId="166" fontId="6" fillId="10" borderId="4" xfId="3" applyNumberFormat="1" applyFont="1" applyFill="1" applyBorder="1" applyAlignment="1">
      <alignment horizontal="right" vertical="center" wrapText="1"/>
    </xf>
    <xf numFmtId="166" fontId="6" fillId="10" borderId="1" xfId="3" applyNumberFormat="1" applyFont="1" applyFill="1" applyBorder="1" applyAlignment="1">
      <alignment horizontal="right" vertical="center" wrapText="1"/>
    </xf>
    <xf numFmtId="0" fontId="23" fillId="10" borderId="1" xfId="7" applyFont="1" applyFill="1" applyBorder="1" applyAlignment="1">
      <alignment horizontal="center" vertical="center" wrapText="1"/>
    </xf>
    <xf numFmtId="0" fontId="23" fillId="10" borderId="10" xfId="7" applyFont="1" applyFill="1" applyBorder="1" applyAlignment="1">
      <alignment horizontal="center" vertical="center" wrapText="1"/>
    </xf>
    <xf numFmtId="0" fontId="26" fillId="10" borderId="1" xfId="7" applyFont="1" applyFill="1" applyBorder="1" applyAlignment="1">
      <alignment horizontal="center" vertical="center"/>
    </xf>
    <xf numFmtId="0" fontId="2" fillId="0" borderId="0" xfId="3" applyFont="1" applyAlignment="1">
      <alignment horizontal="left" wrapText="1"/>
    </xf>
    <xf numFmtId="0" fontId="1" fillId="10" borderId="0" xfId="3" applyFont="1" applyFill="1" applyBorder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2" fillId="0" borderId="0" xfId="3" applyFont="1" applyBorder="1" applyAlignment="1">
      <alignment horizontal="center" wrapText="1"/>
    </xf>
    <xf numFmtId="0" fontId="8" fillId="0" borderId="5" xfId="3" applyFont="1" applyFill="1" applyBorder="1" applyAlignment="1" applyProtection="1">
      <alignment horizontal="left" vertical="top" wrapText="1"/>
    </xf>
    <xf numFmtId="0" fontId="8" fillId="0" borderId="4" xfId="3" applyFont="1" applyFill="1" applyBorder="1" applyAlignment="1" applyProtection="1">
      <alignment horizontal="left" vertical="top" wrapText="1"/>
    </xf>
    <xf numFmtId="0" fontId="8" fillId="0" borderId="1" xfId="3" applyFont="1" applyFill="1" applyBorder="1" applyAlignment="1" applyProtection="1">
      <alignment horizontal="left" vertical="top" wrapText="1"/>
    </xf>
    <xf numFmtId="0" fontId="9" fillId="0" borderId="16" xfId="3" applyFont="1" applyFill="1" applyBorder="1" applyAlignment="1" applyProtection="1">
      <alignment horizontal="left" vertical="top" wrapText="1"/>
    </xf>
    <xf numFmtId="0" fontId="8" fillId="0" borderId="5" xfId="3" applyFont="1" applyFill="1" applyBorder="1" applyAlignment="1" applyProtection="1">
      <alignment vertical="top" wrapText="1"/>
    </xf>
    <xf numFmtId="0" fontId="8" fillId="0" borderId="4" xfId="3" applyFont="1" applyFill="1" applyBorder="1" applyAlignment="1" applyProtection="1">
      <alignment vertical="top" wrapText="1"/>
    </xf>
    <xf numFmtId="0" fontId="9" fillId="0" borderId="7" xfId="3" applyFont="1" applyFill="1" applyBorder="1" applyAlignment="1" applyProtection="1">
      <alignment horizontal="left" vertical="top" wrapText="1"/>
    </xf>
    <xf numFmtId="0" fontId="8" fillId="0" borderId="3" xfId="3" applyFont="1" applyFill="1" applyBorder="1" applyAlignment="1" applyProtection="1">
      <alignment horizontal="left" vertical="top" wrapText="1"/>
    </xf>
    <xf numFmtId="0" fontId="8" fillId="0" borderId="1" xfId="3" applyFont="1" applyFill="1" applyBorder="1" applyAlignment="1" applyProtection="1">
      <alignment vertical="top" wrapText="1"/>
    </xf>
    <xf numFmtId="0" fontId="3" fillId="0" borderId="2" xfId="3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top" wrapText="1"/>
    </xf>
    <xf numFmtId="0" fontId="25" fillId="0" borderId="0" xfId="7" applyFont="1" applyAlignment="1">
      <alignment horizontal="left" vertical="center" wrapText="1"/>
    </xf>
    <xf numFmtId="0" fontId="22" fillId="9" borderId="11" xfId="7" applyFont="1" applyFill="1" applyBorder="1" applyAlignment="1">
      <alignment horizontal="center" vertical="top" wrapText="1"/>
    </xf>
    <xf numFmtId="0" fontId="22" fillId="9" borderId="13" xfId="7" applyFont="1" applyFill="1" applyBorder="1" applyAlignment="1">
      <alignment horizontal="center" vertical="top" wrapText="1"/>
    </xf>
    <xf numFmtId="0" fontId="4" fillId="10" borderId="0" xfId="0" applyFont="1" applyFill="1" applyBorder="1" applyAlignment="1">
      <alignment horizontal="left" vertical="top" wrapText="1"/>
    </xf>
    <xf numFmtId="0" fontId="20" fillId="0" borderId="2" xfId="7" applyFont="1" applyBorder="1" applyAlignment="1">
      <alignment horizontal="center" vertical="center" wrapText="1"/>
    </xf>
    <xf numFmtId="0" fontId="21" fillId="9" borderId="5" xfId="7" applyFont="1" applyFill="1" applyBorder="1" applyAlignment="1">
      <alignment horizontal="center" vertical="center" textRotation="90" wrapText="1"/>
    </xf>
    <xf numFmtId="0" fontId="21" fillId="9" borderId="3" xfId="7" applyFont="1" applyFill="1" applyBorder="1" applyAlignment="1">
      <alignment horizontal="center" vertical="center" textRotation="90" wrapText="1"/>
    </xf>
    <xf numFmtId="0" fontId="21" fillId="9" borderId="4" xfId="7" applyFont="1" applyFill="1" applyBorder="1" applyAlignment="1">
      <alignment horizontal="center" vertical="center" textRotation="90" wrapText="1"/>
    </xf>
    <xf numFmtId="0" fontId="22" fillId="9" borderId="5" xfId="7" applyFont="1" applyFill="1" applyBorder="1" applyAlignment="1">
      <alignment horizontal="center" vertical="center" wrapText="1"/>
    </xf>
    <xf numFmtId="0" fontId="22" fillId="9" borderId="3" xfId="7" applyFont="1" applyFill="1" applyBorder="1" applyAlignment="1">
      <alignment horizontal="center" vertical="center" wrapText="1"/>
    </xf>
    <xf numFmtId="0" fontId="22" fillId="9" borderId="4" xfId="7" applyFont="1" applyFill="1" applyBorder="1" applyAlignment="1">
      <alignment horizontal="center" vertical="center" wrapText="1"/>
    </xf>
    <xf numFmtId="0" fontId="16" fillId="9" borderId="5" xfId="7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0" fontId="16" fillId="9" borderId="4" xfId="7" applyFont="1" applyFill="1" applyBorder="1" applyAlignment="1">
      <alignment horizontal="center" vertical="center" wrapText="1"/>
    </xf>
    <xf numFmtId="0" fontId="16" fillId="9" borderId="11" xfId="7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0" fontId="16" fillId="9" borderId="13" xfId="7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N92"/>
  <sheetViews>
    <sheetView tabSelected="1" zoomScale="70" zoomScaleNormal="70" zoomScaleSheetLayoutView="85" workbookViewId="0">
      <selection activeCell="J86" sqref="J86:J87"/>
    </sheetView>
  </sheetViews>
  <sheetFormatPr defaultColWidth="8.85546875" defaultRowHeight="12.75" x14ac:dyDescent="0.2"/>
  <cols>
    <col min="1" max="1" width="3.28515625" style="1" bestFit="1" customWidth="1"/>
    <col min="2" max="2" width="13.42578125" style="1" customWidth="1"/>
    <col min="3" max="3" width="31.7109375" style="1" customWidth="1"/>
    <col min="4" max="4" width="12.5703125" style="1" bestFit="1" customWidth="1"/>
    <col min="5" max="6" width="12.42578125" style="1" customWidth="1"/>
    <col min="7" max="7" width="12.7109375" style="1" bestFit="1" customWidth="1"/>
    <col min="8" max="13" width="12.42578125" style="1" customWidth="1"/>
    <col min="14" max="14" width="3.7109375" style="1" customWidth="1"/>
    <col min="15" max="16384" width="8.85546875" style="1"/>
  </cols>
  <sheetData>
    <row r="1" spans="1:14" x14ac:dyDescent="0.2">
      <c r="B1" s="92">
        <v>0</v>
      </c>
      <c r="C1" s="92"/>
      <c r="D1" s="92"/>
      <c r="E1" s="92"/>
      <c r="F1" s="92"/>
      <c r="G1" s="12"/>
      <c r="H1" s="15"/>
      <c r="I1" s="15"/>
      <c r="J1" s="15"/>
    </row>
    <row r="2" spans="1:14" x14ac:dyDescent="0.2">
      <c r="B2" s="93" t="s">
        <v>116</v>
      </c>
      <c r="C2" s="93"/>
      <c r="D2" s="93"/>
      <c r="E2" s="93"/>
      <c r="F2" s="93"/>
      <c r="G2" s="93"/>
      <c r="H2" s="93"/>
      <c r="I2" s="93"/>
      <c r="J2" s="81"/>
      <c r="K2" s="13"/>
      <c r="L2" s="13"/>
      <c r="M2" s="13"/>
      <c r="N2" s="13"/>
    </row>
    <row r="3" spans="1:14" x14ac:dyDescent="0.2">
      <c r="B3" s="93" t="s">
        <v>118</v>
      </c>
      <c r="C3" s="93"/>
      <c r="D3" s="93"/>
      <c r="E3" s="93"/>
      <c r="F3" s="93"/>
      <c r="G3" s="93"/>
      <c r="H3" s="93"/>
      <c r="I3" s="93"/>
      <c r="J3" s="93"/>
      <c r="K3" s="13"/>
      <c r="L3" s="13"/>
      <c r="M3" s="13"/>
      <c r="N3" s="13"/>
    </row>
    <row r="4" spans="1:14" ht="57.6" customHeight="1" x14ac:dyDescent="0.2">
      <c r="A4" s="105" t="s">
        <v>117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</row>
    <row r="5" spans="1:14" ht="27" customHeight="1" x14ac:dyDescent="0.2">
      <c r="A5" s="5"/>
      <c r="B5" s="18"/>
      <c r="C5" s="16"/>
      <c r="D5" s="16"/>
      <c r="E5" s="106" t="s">
        <v>36</v>
      </c>
      <c r="F5" s="106"/>
      <c r="G5" s="6"/>
      <c r="H5" s="106" t="s">
        <v>37</v>
      </c>
      <c r="I5" s="106"/>
      <c r="J5" s="106" t="s">
        <v>38</v>
      </c>
      <c r="K5" s="106"/>
      <c r="L5" s="106"/>
      <c r="M5" s="16"/>
    </row>
    <row r="6" spans="1:14" x14ac:dyDescent="0.2">
      <c r="A6" s="4"/>
      <c r="B6" s="19"/>
      <c r="C6" s="20"/>
      <c r="D6" s="20"/>
      <c r="E6" s="16"/>
      <c r="F6" s="16"/>
      <c r="G6" s="21"/>
      <c r="H6" s="16"/>
      <c r="I6" s="16"/>
      <c r="J6" s="16"/>
      <c r="K6" s="106" t="s">
        <v>39</v>
      </c>
      <c r="L6" s="106"/>
      <c r="M6" s="20"/>
    </row>
    <row r="7" spans="1:14" ht="112.9" customHeight="1" x14ac:dyDescent="0.2">
      <c r="A7" s="7" t="s">
        <v>23</v>
      </c>
      <c r="B7" s="7" t="s">
        <v>21</v>
      </c>
      <c r="C7" s="7" t="s">
        <v>40</v>
      </c>
      <c r="D7" s="7" t="s">
        <v>41</v>
      </c>
      <c r="E7" s="7" t="s">
        <v>19</v>
      </c>
      <c r="F7" s="7" t="s">
        <v>42</v>
      </c>
      <c r="G7" s="17" t="s">
        <v>43</v>
      </c>
      <c r="H7" s="7" t="s">
        <v>19</v>
      </c>
      <c r="I7" s="7" t="s">
        <v>42</v>
      </c>
      <c r="J7" s="7" t="s">
        <v>19</v>
      </c>
      <c r="K7" s="14" t="s">
        <v>44</v>
      </c>
      <c r="L7" s="14" t="s">
        <v>45</v>
      </c>
      <c r="M7" s="7" t="s">
        <v>46</v>
      </c>
    </row>
    <row r="8" spans="1:14" ht="13.9" customHeight="1" x14ac:dyDescent="0.2">
      <c r="A8" s="3"/>
      <c r="B8" s="22" t="s">
        <v>2</v>
      </c>
      <c r="C8" s="14" t="s">
        <v>20</v>
      </c>
      <c r="D8" s="14" t="s">
        <v>22</v>
      </c>
      <c r="E8" s="14" t="s">
        <v>26</v>
      </c>
      <c r="F8" s="14" t="s">
        <v>27</v>
      </c>
      <c r="G8" s="14" t="s">
        <v>28</v>
      </c>
      <c r="H8" s="14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</row>
    <row r="9" spans="1:14" ht="21" customHeight="1" x14ac:dyDescent="0.2">
      <c r="A9" s="23"/>
      <c r="B9" s="102" t="s">
        <v>47</v>
      </c>
      <c r="C9" s="107" t="s">
        <v>48</v>
      </c>
      <c r="D9" s="24" t="s">
        <v>49</v>
      </c>
      <c r="E9" s="25"/>
      <c r="F9" s="25"/>
      <c r="G9" s="25"/>
      <c r="H9" s="25"/>
      <c r="I9" s="25"/>
      <c r="J9" s="25"/>
      <c r="K9" s="26"/>
      <c r="L9" s="25"/>
      <c r="M9" s="25"/>
    </row>
    <row r="10" spans="1:14" ht="20.45" customHeight="1" x14ac:dyDescent="0.2">
      <c r="A10" s="23"/>
      <c r="B10" s="99"/>
      <c r="C10" s="107"/>
      <c r="D10" s="27" t="s">
        <v>50</v>
      </c>
      <c r="E10" s="25"/>
      <c r="F10" s="25"/>
      <c r="G10" s="26"/>
      <c r="H10" s="25"/>
      <c r="I10" s="25"/>
      <c r="J10" s="25"/>
      <c r="K10" s="26"/>
      <c r="L10" s="26"/>
      <c r="M10" s="25"/>
    </row>
    <row r="11" spans="1:14" ht="24.6" customHeight="1" x14ac:dyDescent="0.2">
      <c r="A11" s="23"/>
      <c r="B11" s="99"/>
      <c r="C11" s="98" t="s">
        <v>51</v>
      </c>
      <c r="D11" s="27" t="s">
        <v>49</v>
      </c>
      <c r="E11" s="84">
        <v>1</v>
      </c>
      <c r="F11" s="25"/>
      <c r="G11" s="25"/>
      <c r="H11" s="25"/>
      <c r="I11" s="25"/>
      <c r="J11" s="84">
        <v>1</v>
      </c>
      <c r="K11" s="26"/>
      <c r="L11" s="25"/>
      <c r="M11" s="25"/>
    </row>
    <row r="12" spans="1:14" ht="26.45" customHeight="1" x14ac:dyDescent="0.2">
      <c r="A12" s="23"/>
      <c r="B12" s="99"/>
      <c r="C12" s="98"/>
      <c r="D12" s="27" t="s">
        <v>50</v>
      </c>
      <c r="E12" s="25"/>
      <c r="F12" s="25"/>
      <c r="G12" s="26"/>
      <c r="H12" s="25"/>
      <c r="I12" s="25"/>
      <c r="J12" s="25"/>
      <c r="K12" s="26"/>
      <c r="L12" s="26"/>
      <c r="M12" s="25"/>
    </row>
    <row r="13" spans="1:14" ht="22.15" customHeight="1" x14ac:dyDescent="0.2">
      <c r="A13" s="23"/>
      <c r="B13" s="99"/>
      <c r="C13" s="98" t="s">
        <v>52</v>
      </c>
      <c r="D13" s="27" t="s">
        <v>49</v>
      </c>
      <c r="E13" s="25"/>
      <c r="F13" s="25"/>
      <c r="G13" s="25"/>
      <c r="H13" s="25"/>
      <c r="I13" s="25"/>
      <c r="J13" s="25"/>
      <c r="K13" s="26"/>
      <c r="L13" s="25"/>
      <c r="M13" s="25"/>
    </row>
    <row r="14" spans="1:14" ht="24" customHeight="1" x14ac:dyDescent="0.2">
      <c r="A14" s="23"/>
      <c r="B14" s="28"/>
      <c r="C14" s="98"/>
      <c r="D14" s="27" t="s">
        <v>50</v>
      </c>
      <c r="E14" s="25"/>
      <c r="F14" s="25"/>
      <c r="G14" s="26"/>
      <c r="H14" s="25"/>
      <c r="I14" s="25"/>
      <c r="J14" s="25"/>
      <c r="K14" s="26"/>
      <c r="L14" s="26"/>
      <c r="M14" s="25"/>
    </row>
    <row r="15" spans="1:14" ht="22.15" customHeight="1" x14ac:dyDescent="0.2">
      <c r="A15" s="23"/>
      <c r="B15" s="28"/>
      <c r="C15" s="98" t="s">
        <v>53</v>
      </c>
      <c r="D15" s="27" t="s">
        <v>49</v>
      </c>
      <c r="E15" s="25"/>
      <c r="F15" s="25"/>
      <c r="G15" s="25"/>
      <c r="H15" s="25"/>
      <c r="I15" s="25"/>
      <c r="J15" s="25"/>
      <c r="K15" s="26"/>
      <c r="L15" s="25"/>
      <c r="M15" s="25"/>
    </row>
    <row r="16" spans="1:14" ht="23.45" customHeight="1" x14ac:dyDescent="0.2">
      <c r="A16" s="23"/>
      <c r="B16" s="28"/>
      <c r="C16" s="98"/>
      <c r="D16" s="27" t="s">
        <v>50</v>
      </c>
      <c r="E16" s="25"/>
      <c r="F16" s="25"/>
      <c r="G16" s="26"/>
      <c r="H16" s="25"/>
      <c r="I16" s="25"/>
      <c r="J16" s="25"/>
      <c r="K16" s="26"/>
      <c r="L16" s="26"/>
      <c r="M16" s="25"/>
    </row>
    <row r="17" spans="1:13" ht="23.45" customHeight="1" x14ac:dyDescent="0.2">
      <c r="A17" s="23"/>
      <c r="B17" s="28"/>
      <c r="C17" s="104" t="s">
        <v>54</v>
      </c>
      <c r="D17" s="27" t="s">
        <v>49</v>
      </c>
      <c r="E17" s="25"/>
      <c r="F17" s="25"/>
      <c r="G17" s="29"/>
      <c r="H17" s="25"/>
      <c r="I17" s="25"/>
      <c r="J17" s="25"/>
      <c r="K17" s="26"/>
      <c r="L17" s="29"/>
      <c r="M17" s="25"/>
    </row>
    <row r="18" spans="1:13" ht="23.45" customHeight="1" x14ac:dyDescent="0.2">
      <c r="A18" s="23"/>
      <c r="B18" s="28"/>
      <c r="C18" s="104"/>
      <c r="D18" s="27" t="s">
        <v>50</v>
      </c>
      <c r="E18" s="25"/>
      <c r="F18" s="25"/>
      <c r="G18" s="26"/>
      <c r="H18" s="25"/>
      <c r="I18" s="25"/>
      <c r="J18" s="25"/>
      <c r="K18" s="26"/>
      <c r="L18" s="26"/>
      <c r="M18" s="25"/>
    </row>
    <row r="19" spans="1:13" ht="23.45" customHeight="1" x14ac:dyDescent="0.2">
      <c r="A19" s="23"/>
      <c r="B19" s="28"/>
      <c r="C19" s="100" t="s">
        <v>55</v>
      </c>
      <c r="D19" s="27" t="s">
        <v>49</v>
      </c>
      <c r="E19" s="25"/>
      <c r="F19" s="25"/>
      <c r="G19" s="29"/>
      <c r="H19" s="25"/>
      <c r="I19" s="25"/>
      <c r="J19" s="25"/>
      <c r="K19" s="26"/>
      <c r="L19" s="29"/>
      <c r="M19" s="25"/>
    </row>
    <row r="20" spans="1:13" ht="23.45" customHeight="1" x14ac:dyDescent="0.2">
      <c r="A20" s="23"/>
      <c r="B20" s="28"/>
      <c r="C20" s="101"/>
      <c r="D20" s="27" t="s">
        <v>50</v>
      </c>
      <c r="E20" s="25"/>
      <c r="F20" s="25"/>
      <c r="G20" s="26"/>
      <c r="H20" s="25"/>
      <c r="I20" s="25"/>
      <c r="J20" s="25"/>
      <c r="K20" s="26"/>
      <c r="L20" s="26"/>
      <c r="M20" s="25"/>
    </row>
    <row r="21" spans="1:13" ht="22.9" customHeight="1" x14ac:dyDescent="0.2">
      <c r="A21" s="23"/>
      <c r="B21" s="28"/>
      <c r="C21" s="100" t="s">
        <v>56</v>
      </c>
      <c r="D21" s="27" t="s">
        <v>49</v>
      </c>
      <c r="E21" s="25"/>
      <c r="F21" s="25"/>
      <c r="G21" s="25"/>
      <c r="H21" s="25"/>
      <c r="I21" s="25"/>
      <c r="J21" s="25"/>
      <c r="K21" s="26"/>
      <c r="L21" s="25"/>
      <c r="M21" s="25"/>
    </row>
    <row r="22" spans="1:13" ht="22.9" customHeight="1" x14ac:dyDescent="0.2">
      <c r="A22" s="23"/>
      <c r="B22" s="30"/>
      <c r="C22" s="101"/>
      <c r="D22" s="27" t="s">
        <v>50</v>
      </c>
      <c r="E22" s="25"/>
      <c r="F22" s="25"/>
      <c r="G22" s="26"/>
      <c r="H22" s="25"/>
      <c r="I22" s="25"/>
      <c r="J22" s="25"/>
      <c r="K22" s="26"/>
      <c r="L22" s="26"/>
      <c r="M22" s="25"/>
    </row>
    <row r="23" spans="1:13" ht="25.9" customHeight="1" x14ac:dyDescent="0.2">
      <c r="A23" s="31"/>
      <c r="B23" s="11"/>
      <c r="C23" s="32" t="s">
        <v>57</v>
      </c>
      <c r="D23" s="33" t="s">
        <v>49</v>
      </c>
      <c r="E23" s="85">
        <f>IF((E9+E11+E13+E15+E17+E19+E21)=(H23+J23),(H23+J23),"`ОШ!`")</f>
        <v>1</v>
      </c>
      <c r="F23" s="9">
        <f>F9+F11+F13+F15+F17+F19+F21</f>
        <v>0</v>
      </c>
      <c r="G23" s="9">
        <f>G9+G11+G13+G15+G17+G19+G21</f>
        <v>0</v>
      </c>
      <c r="H23" s="9">
        <f>H9+H11+H13+H15+H17+H19+H21</f>
        <v>0</v>
      </c>
      <c r="I23" s="9">
        <f>I9+I11+I13+I15+I17+I19+I21</f>
        <v>0</v>
      </c>
      <c r="J23" s="85">
        <f>J9+J11+J13+J15+J17+J19+J21</f>
        <v>1</v>
      </c>
      <c r="K23" s="9" t="s">
        <v>25</v>
      </c>
      <c r="L23" s="9">
        <f>L9+L11+L13+L15+L17+L19+L21</f>
        <v>0</v>
      </c>
      <c r="M23" s="9">
        <f>M9+M11+M13+M15+M17+M19+M21</f>
        <v>0</v>
      </c>
    </row>
    <row r="24" spans="1:13" ht="27" customHeight="1" thickBot="1" x14ac:dyDescent="0.25">
      <c r="A24" s="34"/>
      <c r="B24" s="35"/>
      <c r="C24" s="36" t="s">
        <v>58</v>
      </c>
      <c r="D24" s="37" t="s">
        <v>50</v>
      </c>
      <c r="E24" s="38">
        <f>IF((E10+E12+E14+E16+E18+E20+E22)=(H24+J24),(H24+J24),"`ОШ!`")</f>
        <v>0</v>
      </c>
      <c r="F24" s="38">
        <f>F10+F12+F14+F16+F18+F20+F22</f>
        <v>0</v>
      </c>
      <c r="G24" s="38" t="s">
        <v>25</v>
      </c>
      <c r="H24" s="38">
        <f>H10+H12+H14+H16+H18+H20+H22</f>
        <v>0</v>
      </c>
      <c r="I24" s="38">
        <f>I10+I12+I14+I16+I18+I20+I22</f>
        <v>0</v>
      </c>
      <c r="J24" s="38">
        <f>J10+J12+J14+J16+J18+J20+J22</f>
        <v>0</v>
      </c>
      <c r="K24" s="38" t="s">
        <v>25</v>
      </c>
      <c r="L24" s="38" t="s">
        <v>25</v>
      </c>
      <c r="M24" s="38">
        <f>M10+M12+M14+M16+M18+M20+M22</f>
        <v>0</v>
      </c>
    </row>
    <row r="25" spans="1:13" ht="20.45" customHeight="1" x14ac:dyDescent="0.2">
      <c r="A25" s="23"/>
      <c r="B25" s="99" t="s">
        <v>59</v>
      </c>
      <c r="C25" s="103" t="s">
        <v>60</v>
      </c>
      <c r="D25" s="39" t="s">
        <v>49</v>
      </c>
      <c r="E25" s="40"/>
      <c r="F25" s="40"/>
      <c r="G25" s="40"/>
      <c r="H25" s="40"/>
      <c r="I25" s="40"/>
      <c r="J25" s="40"/>
      <c r="K25" s="40"/>
      <c r="L25" s="41"/>
      <c r="M25" s="40"/>
    </row>
    <row r="26" spans="1:13" ht="19.899999999999999" customHeight="1" x14ac:dyDescent="0.2">
      <c r="A26" s="23"/>
      <c r="B26" s="99"/>
      <c r="C26" s="97"/>
      <c r="D26" s="27" t="s">
        <v>50</v>
      </c>
      <c r="E26" s="25"/>
      <c r="F26" s="25"/>
      <c r="G26" s="26"/>
      <c r="H26" s="25"/>
      <c r="I26" s="25"/>
      <c r="J26" s="25"/>
      <c r="K26" s="26"/>
      <c r="L26" s="26"/>
      <c r="M26" s="25"/>
    </row>
    <row r="27" spans="1:13" ht="31.9" customHeight="1" x14ac:dyDescent="0.2">
      <c r="A27" s="23"/>
      <c r="B27" s="99"/>
      <c r="C27" s="96" t="s">
        <v>61</v>
      </c>
      <c r="D27" s="27" t="s">
        <v>49</v>
      </c>
      <c r="E27" s="84">
        <v>1</v>
      </c>
      <c r="F27" s="25"/>
      <c r="G27" s="25"/>
      <c r="H27" s="25"/>
      <c r="I27" s="25"/>
      <c r="J27" s="84">
        <v>1</v>
      </c>
      <c r="K27" s="25"/>
      <c r="L27" s="26"/>
      <c r="M27" s="25"/>
    </row>
    <row r="28" spans="1:13" ht="21.6" customHeight="1" x14ac:dyDescent="0.2">
      <c r="A28" s="23"/>
      <c r="B28" s="99"/>
      <c r="C28" s="97"/>
      <c r="D28" s="27" t="s">
        <v>50</v>
      </c>
      <c r="E28" s="25"/>
      <c r="F28" s="25"/>
      <c r="G28" s="26"/>
      <c r="H28" s="25"/>
      <c r="I28" s="25"/>
      <c r="J28" s="25"/>
      <c r="K28" s="26"/>
      <c r="L28" s="26"/>
      <c r="M28" s="25"/>
    </row>
    <row r="29" spans="1:13" ht="25.15" customHeight="1" x14ac:dyDescent="0.2">
      <c r="A29" s="23"/>
      <c r="B29" s="99"/>
      <c r="C29" s="96" t="s">
        <v>62</v>
      </c>
      <c r="D29" s="27" t="s">
        <v>49</v>
      </c>
      <c r="E29" s="25"/>
      <c r="F29" s="25"/>
      <c r="G29" s="25"/>
      <c r="H29" s="25"/>
      <c r="I29" s="25"/>
      <c r="J29" s="25"/>
      <c r="K29" s="25"/>
      <c r="L29" s="26"/>
      <c r="M29" s="25"/>
    </row>
    <row r="30" spans="1:13" ht="26.45" customHeight="1" x14ac:dyDescent="0.2">
      <c r="A30" s="23"/>
      <c r="B30" s="28"/>
      <c r="C30" s="97"/>
      <c r="D30" s="27" t="s">
        <v>50</v>
      </c>
      <c r="E30" s="25"/>
      <c r="F30" s="25"/>
      <c r="G30" s="26"/>
      <c r="H30" s="25"/>
      <c r="I30" s="25"/>
      <c r="J30" s="25"/>
      <c r="K30" s="26"/>
      <c r="L30" s="26"/>
      <c r="M30" s="25"/>
    </row>
    <row r="31" spans="1:13" ht="24.6" customHeight="1" x14ac:dyDescent="0.2">
      <c r="A31" s="23"/>
      <c r="B31" s="28"/>
      <c r="C31" s="96" t="s">
        <v>63</v>
      </c>
      <c r="D31" s="27" t="s">
        <v>49</v>
      </c>
      <c r="E31" s="25"/>
      <c r="F31" s="25"/>
      <c r="G31" s="25"/>
      <c r="H31" s="25"/>
      <c r="I31" s="25"/>
      <c r="J31" s="25"/>
      <c r="K31" s="25"/>
      <c r="L31" s="26"/>
      <c r="M31" s="25"/>
    </row>
    <row r="32" spans="1:13" ht="24.6" customHeight="1" x14ac:dyDescent="0.2">
      <c r="A32" s="23"/>
      <c r="B32" s="28"/>
      <c r="C32" s="97"/>
      <c r="D32" s="27" t="s">
        <v>50</v>
      </c>
      <c r="E32" s="25"/>
      <c r="F32" s="25"/>
      <c r="G32" s="26"/>
      <c r="H32" s="25"/>
      <c r="I32" s="25"/>
      <c r="J32" s="25"/>
      <c r="K32" s="26"/>
      <c r="L32" s="26"/>
      <c r="M32" s="25"/>
    </row>
    <row r="33" spans="1:13" ht="25.15" customHeight="1" x14ac:dyDescent="0.2">
      <c r="A33" s="23"/>
      <c r="B33" s="28"/>
      <c r="C33" s="96" t="s">
        <v>64</v>
      </c>
      <c r="D33" s="27" t="s">
        <v>49</v>
      </c>
      <c r="E33" s="25"/>
      <c r="F33" s="25"/>
      <c r="G33" s="25"/>
      <c r="H33" s="25"/>
      <c r="I33" s="25"/>
      <c r="J33" s="25"/>
      <c r="K33" s="25"/>
      <c r="L33" s="26"/>
      <c r="M33" s="25"/>
    </row>
    <row r="34" spans="1:13" ht="25.9" customHeight="1" x14ac:dyDescent="0.2">
      <c r="A34" s="23"/>
      <c r="B34" s="28"/>
      <c r="C34" s="97"/>
      <c r="D34" s="27" t="s">
        <v>50</v>
      </c>
      <c r="E34" s="25"/>
      <c r="F34" s="25"/>
      <c r="G34" s="26"/>
      <c r="H34" s="25"/>
      <c r="I34" s="25"/>
      <c r="J34" s="25"/>
      <c r="K34" s="26"/>
      <c r="L34" s="26"/>
      <c r="M34" s="25"/>
    </row>
    <row r="35" spans="1:13" ht="25.9" customHeight="1" x14ac:dyDescent="0.2">
      <c r="A35" s="23"/>
      <c r="B35" s="28"/>
      <c r="C35" s="96" t="s">
        <v>65</v>
      </c>
      <c r="D35" s="27" t="s">
        <v>49</v>
      </c>
      <c r="E35" s="84">
        <v>1</v>
      </c>
      <c r="F35" s="25"/>
      <c r="G35" s="25"/>
      <c r="H35" s="25"/>
      <c r="I35" s="25"/>
      <c r="J35" s="84">
        <v>1</v>
      </c>
      <c r="K35" s="25"/>
      <c r="L35" s="26"/>
      <c r="M35" s="25"/>
    </row>
    <row r="36" spans="1:13" ht="27" customHeight="1" x14ac:dyDescent="0.2">
      <c r="A36" s="23"/>
      <c r="B36" s="28"/>
      <c r="C36" s="97"/>
      <c r="D36" s="27" t="s">
        <v>50</v>
      </c>
      <c r="E36" s="25"/>
      <c r="F36" s="25"/>
      <c r="G36" s="26"/>
      <c r="H36" s="25"/>
      <c r="I36" s="25"/>
      <c r="J36" s="25"/>
      <c r="K36" s="26"/>
      <c r="L36" s="26"/>
      <c r="M36" s="25"/>
    </row>
    <row r="37" spans="1:13" ht="32.450000000000003" customHeight="1" x14ac:dyDescent="0.2">
      <c r="A37" s="23"/>
      <c r="B37" s="28"/>
      <c r="C37" s="98" t="s">
        <v>66</v>
      </c>
      <c r="D37" s="27" t="s">
        <v>49</v>
      </c>
      <c r="E37" s="25"/>
      <c r="F37" s="25"/>
      <c r="G37" s="25"/>
      <c r="H37" s="25"/>
      <c r="I37" s="25"/>
      <c r="J37" s="25"/>
      <c r="K37" s="25"/>
      <c r="L37" s="26"/>
      <c r="M37" s="25"/>
    </row>
    <row r="38" spans="1:13" ht="37.15" customHeight="1" x14ac:dyDescent="0.2">
      <c r="A38" s="23"/>
      <c r="B38" s="28"/>
      <c r="C38" s="98"/>
      <c r="D38" s="27" t="s">
        <v>50</v>
      </c>
      <c r="E38" s="25"/>
      <c r="F38" s="25"/>
      <c r="G38" s="26"/>
      <c r="H38" s="25"/>
      <c r="I38" s="25"/>
      <c r="J38" s="25"/>
      <c r="K38" s="26"/>
      <c r="L38" s="26"/>
      <c r="M38" s="25"/>
    </row>
    <row r="39" spans="1:13" ht="28.9" customHeight="1" x14ac:dyDescent="0.2">
      <c r="A39" s="23"/>
      <c r="B39" s="28"/>
      <c r="C39" s="98" t="s">
        <v>67</v>
      </c>
      <c r="D39" s="27" t="s">
        <v>49</v>
      </c>
      <c r="E39" s="84">
        <v>1</v>
      </c>
      <c r="F39" s="25"/>
      <c r="G39" s="25"/>
      <c r="H39" s="25"/>
      <c r="I39" s="25"/>
      <c r="J39" s="84">
        <v>1</v>
      </c>
      <c r="K39" s="25"/>
      <c r="L39" s="26"/>
      <c r="M39" s="25"/>
    </row>
    <row r="40" spans="1:13" ht="30" customHeight="1" x14ac:dyDescent="0.2">
      <c r="A40" s="23"/>
      <c r="B40" s="28"/>
      <c r="C40" s="98"/>
      <c r="D40" s="27" t="s">
        <v>50</v>
      </c>
      <c r="E40" s="25"/>
      <c r="F40" s="25"/>
      <c r="G40" s="26"/>
      <c r="H40" s="25"/>
      <c r="I40" s="25"/>
      <c r="J40" s="25"/>
      <c r="K40" s="26"/>
      <c r="L40" s="26"/>
      <c r="M40" s="25"/>
    </row>
    <row r="41" spans="1:13" ht="40.15" customHeight="1" x14ac:dyDescent="0.2">
      <c r="A41" s="23"/>
      <c r="B41" s="28"/>
      <c r="C41" s="96" t="s">
        <v>68</v>
      </c>
      <c r="D41" s="27" t="s">
        <v>49</v>
      </c>
      <c r="E41" s="25"/>
      <c r="F41" s="25"/>
      <c r="G41" s="29"/>
      <c r="H41" s="25"/>
      <c r="I41" s="25"/>
      <c r="J41" s="25"/>
      <c r="K41" s="29"/>
      <c r="L41" s="26"/>
      <c r="M41" s="25"/>
    </row>
    <row r="42" spans="1:13" ht="43.9" customHeight="1" x14ac:dyDescent="0.2">
      <c r="A42" s="23"/>
      <c r="B42" s="28"/>
      <c r="C42" s="97"/>
      <c r="D42" s="27" t="s">
        <v>50</v>
      </c>
      <c r="E42" s="25"/>
      <c r="F42" s="25"/>
      <c r="G42" s="26"/>
      <c r="H42" s="25"/>
      <c r="I42" s="25"/>
      <c r="J42" s="25"/>
      <c r="K42" s="26"/>
      <c r="L42" s="26"/>
      <c r="M42" s="25"/>
    </row>
    <row r="43" spans="1:13" ht="28.15" customHeight="1" x14ac:dyDescent="0.2">
      <c r="A43" s="31"/>
      <c r="B43" s="11"/>
      <c r="C43" s="32" t="s">
        <v>69</v>
      </c>
      <c r="D43" s="33" t="s">
        <v>49</v>
      </c>
      <c r="E43" s="85">
        <f>IF((E25+E27+E29+E31+E33+E35+E37+E39+E41)=(H43+J43),(H43+J43),"`ОШ!`")</f>
        <v>3</v>
      </c>
      <c r="F43" s="9">
        <f t="shared" ref="F43:K43" si="0">F25+F27+F29+F31+F33+F35+F37+F39+F41</f>
        <v>0</v>
      </c>
      <c r="G43" s="9">
        <f t="shared" si="0"/>
        <v>0</v>
      </c>
      <c r="H43" s="9">
        <f t="shared" si="0"/>
        <v>0</v>
      </c>
      <c r="I43" s="9">
        <f t="shared" si="0"/>
        <v>0</v>
      </c>
      <c r="J43" s="85">
        <f t="shared" si="0"/>
        <v>3</v>
      </c>
      <c r="K43" s="9">
        <f t="shared" si="0"/>
        <v>0</v>
      </c>
      <c r="L43" s="9" t="s">
        <v>25</v>
      </c>
      <c r="M43" s="9">
        <f>M25+M27+M29+M31+M33+M35+M37+M39+M41</f>
        <v>0</v>
      </c>
    </row>
    <row r="44" spans="1:13" ht="27" customHeight="1" thickBot="1" x14ac:dyDescent="0.25">
      <c r="A44" s="34"/>
      <c r="B44" s="35"/>
      <c r="C44" s="36" t="s">
        <v>70</v>
      </c>
      <c r="D44" s="37" t="s">
        <v>50</v>
      </c>
      <c r="E44" s="38">
        <f>IF((E26+E28+E30+E32+E34+E36+E38+E40+E42)=(H44+J44),(H44+J44),"`ОШ!`")</f>
        <v>0</v>
      </c>
      <c r="F44" s="38">
        <f>F26+F28+F30+F32+F34+F36+F38+F40+F42</f>
        <v>0</v>
      </c>
      <c r="G44" s="38" t="s">
        <v>25</v>
      </c>
      <c r="H44" s="38">
        <f>H26+H28+H30+H32+H34+H36+H38+H40+H42</f>
        <v>0</v>
      </c>
      <c r="I44" s="38">
        <f>I26+I28+I30+I32+I34+I36+I38+I40+I42</f>
        <v>0</v>
      </c>
      <c r="J44" s="38">
        <f>J26+J28+J30+J32+J34+J36+J38+J40+J42</f>
        <v>0</v>
      </c>
      <c r="K44" s="38" t="s">
        <v>25</v>
      </c>
      <c r="L44" s="38" t="s">
        <v>25</v>
      </c>
      <c r="M44" s="38">
        <f>M26+M28+M30+M32+M34+M36+M38+M40+M42</f>
        <v>0</v>
      </c>
    </row>
    <row r="45" spans="1:13" ht="22.9" customHeight="1" x14ac:dyDescent="0.2">
      <c r="A45" s="23"/>
      <c r="B45" s="99" t="s">
        <v>71</v>
      </c>
      <c r="C45" s="103" t="s">
        <v>60</v>
      </c>
      <c r="D45" s="39" t="s">
        <v>49</v>
      </c>
      <c r="E45" s="40"/>
      <c r="F45" s="40"/>
      <c r="G45" s="40"/>
      <c r="H45" s="40"/>
      <c r="I45" s="40"/>
      <c r="J45" s="40"/>
      <c r="K45" s="40"/>
      <c r="L45" s="41"/>
      <c r="M45" s="40"/>
    </row>
    <row r="46" spans="1:13" ht="20.45" customHeight="1" x14ac:dyDescent="0.2">
      <c r="A46" s="23"/>
      <c r="B46" s="99"/>
      <c r="C46" s="97"/>
      <c r="D46" s="27" t="s">
        <v>50</v>
      </c>
      <c r="E46" s="25"/>
      <c r="F46" s="25"/>
      <c r="G46" s="26"/>
      <c r="H46" s="25"/>
      <c r="I46" s="25"/>
      <c r="J46" s="25"/>
      <c r="K46" s="26"/>
      <c r="L46" s="26"/>
      <c r="M46" s="25"/>
    </row>
    <row r="47" spans="1:13" ht="21.6" customHeight="1" x14ac:dyDescent="0.2">
      <c r="A47" s="23"/>
      <c r="B47" s="99"/>
      <c r="C47" s="96" t="s">
        <v>61</v>
      </c>
      <c r="D47" s="27" t="s">
        <v>49</v>
      </c>
      <c r="E47" s="25"/>
      <c r="F47" s="25"/>
      <c r="G47" s="25"/>
      <c r="H47" s="25"/>
      <c r="I47" s="25"/>
      <c r="J47" s="25"/>
      <c r="K47" s="25"/>
      <c r="L47" s="26"/>
      <c r="M47" s="25"/>
    </row>
    <row r="48" spans="1:13" ht="21" customHeight="1" x14ac:dyDescent="0.2">
      <c r="A48" s="23"/>
      <c r="B48" s="99"/>
      <c r="C48" s="97"/>
      <c r="D48" s="27" t="s">
        <v>50</v>
      </c>
      <c r="E48" s="25"/>
      <c r="F48" s="25"/>
      <c r="G48" s="26"/>
      <c r="H48" s="25"/>
      <c r="I48" s="25"/>
      <c r="J48" s="25"/>
      <c r="K48" s="26"/>
      <c r="L48" s="26"/>
      <c r="M48" s="25"/>
    </row>
    <row r="49" spans="1:13" ht="22.9" customHeight="1" x14ac:dyDescent="0.2">
      <c r="A49" s="23"/>
      <c r="B49" s="99"/>
      <c r="C49" s="96" t="s">
        <v>62</v>
      </c>
      <c r="D49" s="27" t="s">
        <v>49</v>
      </c>
      <c r="E49" s="25"/>
      <c r="F49" s="25"/>
      <c r="G49" s="25"/>
      <c r="H49" s="25"/>
      <c r="I49" s="25"/>
      <c r="J49" s="25"/>
      <c r="K49" s="25"/>
      <c r="L49" s="26"/>
      <c r="M49" s="25"/>
    </row>
    <row r="50" spans="1:13" ht="24" customHeight="1" x14ac:dyDescent="0.2">
      <c r="A50" s="23"/>
      <c r="B50" s="28"/>
      <c r="C50" s="97"/>
      <c r="D50" s="27" t="s">
        <v>50</v>
      </c>
      <c r="E50" s="25"/>
      <c r="F50" s="25"/>
      <c r="G50" s="26"/>
      <c r="H50" s="25"/>
      <c r="I50" s="25"/>
      <c r="J50" s="25"/>
      <c r="K50" s="26"/>
      <c r="L50" s="26"/>
      <c r="M50" s="25"/>
    </row>
    <row r="51" spans="1:13" ht="23.45" customHeight="1" x14ac:dyDescent="0.2">
      <c r="A51" s="23"/>
      <c r="B51" s="28"/>
      <c r="C51" s="96" t="s">
        <v>63</v>
      </c>
      <c r="D51" s="27" t="s">
        <v>49</v>
      </c>
      <c r="E51" s="25"/>
      <c r="F51" s="25"/>
      <c r="G51" s="25"/>
      <c r="H51" s="25"/>
      <c r="I51" s="25"/>
      <c r="J51" s="25"/>
      <c r="K51" s="25"/>
      <c r="L51" s="26"/>
      <c r="M51" s="25"/>
    </row>
    <row r="52" spans="1:13" ht="25.9" customHeight="1" x14ac:dyDescent="0.2">
      <c r="A52" s="23"/>
      <c r="B52" s="28"/>
      <c r="C52" s="97"/>
      <c r="D52" s="27" t="s">
        <v>50</v>
      </c>
      <c r="E52" s="25"/>
      <c r="F52" s="25"/>
      <c r="G52" s="26"/>
      <c r="H52" s="25"/>
      <c r="I52" s="25"/>
      <c r="J52" s="25"/>
      <c r="K52" s="26"/>
      <c r="L52" s="26"/>
      <c r="M52" s="25"/>
    </row>
    <row r="53" spans="1:13" ht="27.6" customHeight="1" x14ac:dyDescent="0.2">
      <c r="A53" s="23"/>
      <c r="B53" s="28"/>
      <c r="C53" s="96" t="s">
        <v>64</v>
      </c>
      <c r="D53" s="27" t="s">
        <v>49</v>
      </c>
      <c r="E53" s="25"/>
      <c r="F53" s="25"/>
      <c r="G53" s="25"/>
      <c r="H53" s="25"/>
      <c r="I53" s="25"/>
      <c r="J53" s="25"/>
      <c r="K53" s="25"/>
      <c r="L53" s="26"/>
      <c r="M53" s="25"/>
    </row>
    <row r="54" spans="1:13" ht="27" customHeight="1" x14ac:dyDescent="0.2">
      <c r="A54" s="23"/>
      <c r="B54" s="28"/>
      <c r="C54" s="97"/>
      <c r="D54" s="27" t="s">
        <v>50</v>
      </c>
      <c r="E54" s="25"/>
      <c r="F54" s="25"/>
      <c r="G54" s="26"/>
      <c r="H54" s="25"/>
      <c r="I54" s="25"/>
      <c r="J54" s="25"/>
      <c r="K54" s="26"/>
      <c r="L54" s="26"/>
      <c r="M54" s="25"/>
    </row>
    <row r="55" spans="1:13" ht="24" customHeight="1" x14ac:dyDescent="0.2">
      <c r="A55" s="23"/>
      <c r="B55" s="28"/>
      <c r="C55" s="96" t="s">
        <v>65</v>
      </c>
      <c r="D55" s="27" t="s">
        <v>49</v>
      </c>
      <c r="E55" s="25"/>
      <c r="F55" s="25"/>
      <c r="G55" s="25"/>
      <c r="H55" s="25"/>
      <c r="I55" s="25"/>
      <c r="J55" s="25"/>
      <c r="K55" s="25"/>
      <c r="L55" s="26"/>
      <c r="M55" s="25"/>
    </row>
    <row r="56" spans="1:13" ht="24" customHeight="1" x14ac:dyDescent="0.2">
      <c r="A56" s="23"/>
      <c r="B56" s="28"/>
      <c r="C56" s="97"/>
      <c r="D56" s="27" t="s">
        <v>50</v>
      </c>
      <c r="E56" s="25"/>
      <c r="F56" s="25"/>
      <c r="G56" s="26"/>
      <c r="H56" s="25"/>
      <c r="I56" s="25"/>
      <c r="J56" s="25"/>
      <c r="K56" s="26"/>
      <c r="L56" s="26"/>
      <c r="M56" s="25"/>
    </row>
    <row r="57" spans="1:13" ht="21.6" customHeight="1" x14ac:dyDescent="0.2">
      <c r="A57" s="23"/>
      <c r="B57" s="28"/>
      <c r="C57" s="98" t="s">
        <v>72</v>
      </c>
      <c r="D57" s="27" t="s">
        <v>49</v>
      </c>
      <c r="E57" s="25"/>
      <c r="F57" s="25"/>
      <c r="G57" s="25"/>
      <c r="H57" s="25"/>
      <c r="I57" s="25"/>
      <c r="J57" s="25"/>
      <c r="K57" s="25"/>
      <c r="L57" s="26"/>
      <c r="M57" s="25"/>
    </row>
    <row r="58" spans="1:13" ht="23.45" customHeight="1" x14ac:dyDescent="0.2">
      <c r="A58" s="23"/>
      <c r="B58" s="28"/>
      <c r="C58" s="98"/>
      <c r="D58" s="27" t="s">
        <v>50</v>
      </c>
      <c r="E58" s="25"/>
      <c r="F58" s="25"/>
      <c r="G58" s="26"/>
      <c r="H58" s="25"/>
      <c r="I58" s="25"/>
      <c r="J58" s="25"/>
      <c r="K58" s="26"/>
      <c r="L58" s="26"/>
      <c r="M58" s="25"/>
    </row>
    <row r="59" spans="1:13" ht="34.9" customHeight="1" x14ac:dyDescent="0.2">
      <c r="A59" s="23"/>
      <c r="B59" s="28"/>
      <c r="C59" s="98" t="s">
        <v>73</v>
      </c>
      <c r="D59" s="27" t="s">
        <v>49</v>
      </c>
      <c r="E59" s="25"/>
      <c r="F59" s="25"/>
      <c r="G59" s="25"/>
      <c r="H59" s="25"/>
      <c r="I59" s="25"/>
      <c r="J59" s="25"/>
      <c r="K59" s="25"/>
      <c r="L59" s="26"/>
      <c r="M59" s="25"/>
    </row>
    <row r="60" spans="1:13" ht="33.6" customHeight="1" x14ac:dyDescent="0.2">
      <c r="A60" s="23"/>
      <c r="B60" s="28"/>
      <c r="C60" s="98"/>
      <c r="D60" s="27" t="s">
        <v>50</v>
      </c>
      <c r="E60" s="25"/>
      <c r="F60" s="25"/>
      <c r="G60" s="26"/>
      <c r="H60" s="25"/>
      <c r="I60" s="25"/>
      <c r="J60" s="25"/>
      <c r="K60" s="26"/>
      <c r="L60" s="26"/>
      <c r="M60" s="25"/>
    </row>
    <row r="61" spans="1:13" ht="28.9" customHeight="1" x14ac:dyDescent="0.2">
      <c r="A61" s="31"/>
      <c r="B61" s="11"/>
      <c r="C61" s="32" t="s">
        <v>74</v>
      </c>
      <c r="D61" s="33" t="s">
        <v>49</v>
      </c>
      <c r="E61" s="9">
        <f>IF((E45+E47+E49+E51+E53+E55+E57+E59)=(H61+J61),(H61+J61),"`ОШ!`")</f>
        <v>0</v>
      </c>
      <c r="F61" s="9">
        <f t="shared" ref="F61:K61" si="1">F45+F47+F49+F51+F53+F55+F57+F59</f>
        <v>0</v>
      </c>
      <c r="G61" s="9">
        <f t="shared" si="1"/>
        <v>0</v>
      </c>
      <c r="H61" s="9">
        <f t="shared" si="1"/>
        <v>0</v>
      </c>
      <c r="I61" s="9">
        <f t="shared" si="1"/>
        <v>0</v>
      </c>
      <c r="J61" s="9">
        <f t="shared" si="1"/>
        <v>0</v>
      </c>
      <c r="K61" s="9">
        <f t="shared" si="1"/>
        <v>0</v>
      </c>
      <c r="L61" s="9" t="s">
        <v>25</v>
      </c>
      <c r="M61" s="9">
        <f>M45+M47+M49+M51+M53+M55+M57+M59</f>
        <v>0</v>
      </c>
    </row>
    <row r="62" spans="1:13" ht="28.9" customHeight="1" thickBot="1" x14ac:dyDescent="0.25">
      <c r="A62" s="34"/>
      <c r="B62" s="35"/>
      <c r="C62" s="36" t="s">
        <v>75</v>
      </c>
      <c r="D62" s="37" t="s">
        <v>50</v>
      </c>
      <c r="E62" s="38">
        <f>IF((E46+E48+E50+E52+E54+E56+E58+E60)=(H62+J62),(H62+J62),"`ОШ!`")</f>
        <v>0</v>
      </c>
      <c r="F62" s="38">
        <f>F46+F48+F50+F52+F54+F56+F58+F60</f>
        <v>0</v>
      </c>
      <c r="G62" s="38" t="s">
        <v>25</v>
      </c>
      <c r="H62" s="38">
        <f>H46+H48+H50+H52+H54+H56+H58+H60</f>
        <v>0</v>
      </c>
      <c r="I62" s="38">
        <f>I46+I48+I50+I52+I54+I56+I58+I60</f>
        <v>0</v>
      </c>
      <c r="J62" s="38">
        <f>J46+J48+J50+J52+J54+J56+J58+J60</f>
        <v>0</v>
      </c>
      <c r="K62" s="38" t="s">
        <v>25</v>
      </c>
      <c r="L62" s="38" t="s">
        <v>25</v>
      </c>
      <c r="M62" s="38">
        <f>M46+M48+M50+M52+M54+M56+M58+M60</f>
        <v>0</v>
      </c>
    </row>
    <row r="63" spans="1:13" ht="24.6" customHeight="1" x14ac:dyDescent="0.2">
      <c r="A63" s="23"/>
      <c r="B63" s="99" t="s">
        <v>76</v>
      </c>
      <c r="C63" s="98" t="s">
        <v>77</v>
      </c>
      <c r="D63" s="39" t="s">
        <v>49</v>
      </c>
      <c r="E63" s="40"/>
      <c r="F63" s="40"/>
      <c r="G63" s="42"/>
      <c r="H63" s="40"/>
      <c r="I63" s="40"/>
      <c r="J63" s="40"/>
      <c r="K63" s="41"/>
      <c r="L63" s="41"/>
      <c r="M63" s="40"/>
    </row>
    <row r="64" spans="1:13" ht="24.6" customHeight="1" x14ac:dyDescent="0.2">
      <c r="A64" s="23"/>
      <c r="B64" s="99"/>
      <c r="C64" s="98"/>
      <c r="D64" s="27" t="s">
        <v>50</v>
      </c>
      <c r="E64" s="25"/>
      <c r="F64" s="25"/>
      <c r="G64" s="26"/>
      <c r="H64" s="25"/>
      <c r="I64" s="25"/>
      <c r="J64" s="25"/>
      <c r="K64" s="25"/>
      <c r="L64" s="26"/>
      <c r="M64" s="25"/>
    </row>
    <row r="65" spans="1:13" ht="24" customHeight="1" x14ac:dyDescent="0.2">
      <c r="A65" s="23"/>
      <c r="B65" s="99"/>
      <c r="C65" s="98" t="s">
        <v>78</v>
      </c>
      <c r="D65" s="27" t="s">
        <v>49</v>
      </c>
      <c r="E65" s="25"/>
      <c r="F65" s="25"/>
      <c r="G65" s="29"/>
      <c r="H65" s="25"/>
      <c r="I65" s="25"/>
      <c r="J65" s="25"/>
      <c r="K65" s="26"/>
      <c r="L65" s="26"/>
      <c r="M65" s="25"/>
    </row>
    <row r="66" spans="1:13" ht="24" customHeight="1" x14ac:dyDescent="0.2">
      <c r="A66" s="23"/>
      <c r="B66" s="99"/>
      <c r="C66" s="98"/>
      <c r="D66" s="27" t="s">
        <v>50</v>
      </c>
      <c r="E66" s="25"/>
      <c r="F66" s="25"/>
      <c r="G66" s="26"/>
      <c r="H66" s="25"/>
      <c r="I66" s="25"/>
      <c r="J66" s="25"/>
      <c r="K66" s="25"/>
      <c r="L66" s="26"/>
      <c r="M66" s="25"/>
    </row>
    <row r="67" spans="1:13" ht="24.6" customHeight="1" x14ac:dyDescent="0.2">
      <c r="A67" s="23"/>
      <c r="B67" s="99"/>
      <c r="C67" s="96" t="s">
        <v>79</v>
      </c>
      <c r="D67" s="27" t="s">
        <v>49</v>
      </c>
      <c r="E67" s="25"/>
      <c r="F67" s="25"/>
      <c r="G67" s="29"/>
      <c r="H67" s="25"/>
      <c r="I67" s="25"/>
      <c r="J67" s="25"/>
      <c r="K67" s="26"/>
      <c r="L67" s="26"/>
      <c r="M67" s="25"/>
    </row>
    <row r="68" spans="1:13" ht="25.15" customHeight="1" x14ac:dyDescent="0.2">
      <c r="A68" s="23"/>
      <c r="B68" s="8"/>
      <c r="C68" s="97"/>
      <c r="D68" s="27" t="s">
        <v>50</v>
      </c>
      <c r="E68" s="25"/>
      <c r="F68" s="25"/>
      <c r="G68" s="26"/>
      <c r="H68" s="25"/>
      <c r="I68" s="25"/>
      <c r="J68" s="25"/>
      <c r="K68" s="25"/>
      <c r="L68" s="26"/>
      <c r="M68" s="25"/>
    </row>
    <row r="69" spans="1:13" ht="26.45" customHeight="1" x14ac:dyDescent="0.2">
      <c r="A69" s="23"/>
      <c r="B69" s="8"/>
      <c r="C69" s="96" t="s">
        <v>80</v>
      </c>
      <c r="D69" s="27" t="s">
        <v>49</v>
      </c>
      <c r="E69" s="25"/>
      <c r="F69" s="25"/>
      <c r="G69" s="29"/>
      <c r="H69" s="25"/>
      <c r="I69" s="25"/>
      <c r="J69" s="25"/>
      <c r="K69" s="26"/>
      <c r="L69" s="26"/>
      <c r="M69" s="25"/>
    </row>
    <row r="70" spans="1:13" ht="25.9" customHeight="1" x14ac:dyDescent="0.2">
      <c r="A70" s="23"/>
      <c r="B70" s="8"/>
      <c r="C70" s="97"/>
      <c r="D70" s="27" t="s">
        <v>50</v>
      </c>
      <c r="E70" s="25"/>
      <c r="F70" s="25"/>
      <c r="G70" s="26"/>
      <c r="H70" s="25"/>
      <c r="I70" s="25"/>
      <c r="J70" s="25"/>
      <c r="K70" s="25"/>
      <c r="L70" s="26"/>
      <c r="M70" s="25"/>
    </row>
    <row r="71" spans="1:13" ht="28.9" customHeight="1" x14ac:dyDescent="0.2">
      <c r="A71" s="23"/>
      <c r="B71" s="8"/>
      <c r="C71" s="98" t="s">
        <v>81</v>
      </c>
      <c r="D71" s="27" t="s">
        <v>49</v>
      </c>
      <c r="E71" s="25"/>
      <c r="F71" s="25"/>
      <c r="G71" s="29"/>
      <c r="H71" s="25"/>
      <c r="I71" s="25"/>
      <c r="J71" s="25"/>
      <c r="K71" s="26"/>
      <c r="L71" s="26"/>
      <c r="M71" s="25"/>
    </row>
    <row r="72" spans="1:13" ht="27.6" customHeight="1" x14ac:dyDescent="0.2">
      <c r="A72" s="23"/>
      <c r="B72" s="8"/>
      <c r="C72" s="98"/>
      <c r="D72" s="27" t="s">
        <v>50</v>
      </c>
      <c r="E72" s="84">
        <v>2</v>
      </c>
      <c r="F72" s="25"/>
      <c r="G72" s="26"/>
      <c r="H72" s="25"/>
      <c r="I72" s="25"/>
      <c r="J72" s="84">
        <v>2</v>
      </c>
      <c r="K72" s="25"/>
      <c r="L72" s="26"/>
      <c r="M72" s="25"/>
    </row>
    <row r="73" spans="1:13" ht="25.15" customHeight="1" x14ac:dyDescent="0.2">
      <c r="A73" s="23"/>
      <c r="B73" s="8"/>
      <c r="C73" s="96" t="s">
        <v>82</v>
      </c>
      <c r="D73" s="27" t="s">
        <v>49</v>
      </c>
      <c r="E73" s="25"/>
      <c r="F73" s="25"/>
      <c r="G73" s="29"/>
      <c r="H73" s="25"/>
      <c r="I73" s="25"/>
      <c r="J73" s="25"/>
      <c r="K73" s="26"/>
      <c r="L73" s="26"/>
      <c r="M73" s="25"/>
    </row>
    <row r="74" spans="1:13" ht="26.45" customHeight="1" x14ac:dyDescent="0.2">
      <c r="A74" s="23"/>
      <c r="B74" s="8"/>
      <c r="C74" s="97"/>
      <c r="D74" s="27" t="s">
        <v>50</v>
      </c>
      <c r="E74" s="25"/>
      <c r="F74" s="25"/>
      <c r="G74" s="26"/>
      <c r="H74" s="25"/>
      <c r="I74" s="25"/>
      <c r="J74" s="25"/>
      <c r="K74" s="25"/>
      <c r="L74" s="26"/>
      <c r="M74" s="25"/>
    </row>
    <row r="75" spans="1:13" ht="26.45" customHeight="1" x14ac:dyDescent="0.2">
      <c r="A75" s="23"/>
      <c r="B75" s="8"/>
      <c r="C75" s="100" t="s">
        <v>83</v>
      </c>
      <c r="D75" s="27" t="s">
        <v>49</v>
      </c>
      <c r="E75" s="25"/>
      <c r="F75" s="25"/>
      <c r="G75" s="29"/>
      <c r="H75" s="25"/>
      <c r="I75" s="25"/>
      <c r="J75" s="25"/>
      <c r="K75" s="26"/>
      <c r="L75" s="26"/>
      <c r="M75" s="25"/>
    </row>
    <row r="76" spans="1:13" ht="26.45" customHeight="1" x14ac:dyDescent="0.2">
      <c r="A76" s="23"/>
      <c r="B76" s="8"/>
      <c r="C76" s="101"/>
      <c r="D76" s="27" t="s">
        <v>50</v>
      </c>
      <c r="E76" s="25"/>
      <c r="F76" s="25"/>
      <c r="G76" s="26"/>
      <c r="H76" s="25"/>
      <c r="I76" s="25"/>
      <c r="J76" s="25"/>
      <c r="K76" s="25"/>
      <c r="L76" s="26"/>
      <c r="M76" s="25"/>
    </row>
    <row r="77" spans="1:13" ht="28.15" customHeight="1" x14ac:dyDescent="0.2">
      <c r="A77" s="31"/>
      <c r="B77" s="11"/>
      <c r="C77" s="32" t="s">
        <v>84</v>
      </c>
      <c r="D77" s="33" t="s">
        <v>49</v>
      </c>
      <c r="E77" s="9">
        <f>IF((E63+E65+E67+E69+E71+E73+E75)=(H77+J77),(H77+J77),"`ОШ!`")</f>
        <v>0</v>
      </c>
      <c r="F77" s="9">
        <f>F63+F65+F67+F69+F71+F73+F75</f>
        <v>0</v>
      </c>
      <c r="G77" s="9">
        <f>G63+G65+G67+G69+G71+G73+G75</f>
        <v>0</v>
      </c>
      <c r="H77" s="9">
        <f>H63+H65+H67+H69+H71+H73+H75</f>
        <v>0</v>
      </c>
      <c r="I77" s="9">
        <f>I63+I65+I67+I69+I71+I73+I75</f>
        <v>0</v>
      </c>
      <c r="J77" s="9">
        <f>J63+J65+J67+J69+J71+J73+J75</f>
        <v>0</v>
      </c>
      <c r="K77" s="9" t="s">
        <v>25</v>
      </c>
      <c r="L77" s="9" t="s">
        <v>25</v>
      </c>
      <c r="M77" s="9">
        <f>M63+M65+M67+M69+M71+M73+M75</f>
        <v>0</v>
      </c>
    </row>
    <row r="78" spans="1:13" ht="29.45" customHeight="1" thickBot="1" x14ac:dyDescent="0.25">
      <c r="A78" s="34"/>
      <c r="B78" s="35"/>
      <c r="C78" s="36" t="s">
        <v>85</v>
      </c>
      <c r="D78" s="37" t="s">
        <v>50</v>
      </c>
      <c r="E78" s="86">
        <f>IF((E64+E66+E68+E70+E72+E74+E76)=(H78+J78),(H78+J78),"`ОШ!`")</f>
        <v>2</v>
      </c>
      <c r="F78" s="38">
        <f>F64+F66+F68+F70+F72+F74+F76</f>
        <v>0</v>
      </c>
      <c r="G78" s="38" t="s">
        <v>25</v>
      </c>
      <c r="H78" s="38">
        <f>H64+H66+H68+H70+H72+H74+H76</f>
        <v>0</v>
      </c>
      <c r="I78" s="38">
        <f>I64+I66+I68+I70+I72+I74+I76</f>
        <v>0</v>
      </c>
      <c r="J78" s="86">
        <f>J64+J66+J68+J70+J72+J74+J76</f>
        <v>2</v>
      </c>
      <c r="K78" s="38">
        <f>K64+K66+K68+K70+K72+K74+K76</f>
        <v>0</v>
      </c>
      <c r="L78" s="38" t="s">
        <v>25</v>
      </c>
      <c r="M78" s="38">
        <f>M64+M66+M68+M70+M72+M74+M76</f>
        <v>0</v>
      </c>
    </row>
    <row r="79" spans="1:13" ht="66" customHeight="1" x14ac:dyDescent="0.2">
      <c r="A79" s="10"/>
      <c r="B79" s="102" t="s">
        <v>86</v>
      </c>
      <c r="C79" s="43" t="s">
        <v>87</v>
      </c>
      <c r="D79" s="39" t="s">
        <v>49</v>
      </c>
      <c r="E79" s="40"/>
      <c r="F79" s="40"/>
      <c r="G79" s="40"/>
      <c r="H79" s="40"/>
      <c r="I79" s="40"/>
      <c r="J79" s="40"/>
      <c r="K79" s="41"/>
      <c r="L79" s="41"/>
      <c r="M79" s="40"/>
    </row>
    <row r="80" spans="1:13" ht="47.45" customHeight="1" x14ac:dyDescent="0.2">
      <c r="A80" s="10"/>
      <c r="B80" s="99"/>
      <c r="C80" s="44" t="s">
        <v>88</v>
      </c>
      <c r="D80" s="27" t="s">
        <v>49</v>
      </c>
      <c r="E80" s="25"/>
      <c r="F80" s="25"/>
      <c r="G80" s="25"/>
      <c r="H80" s="25"/>
      <c r="I80" s="25"/>
      <c r="J80" s="25"/>
      <c r="K80" s="26"/>
      <c r="L80" s="26"/>
      <c r="M80" s="25"/>
    </row>
    <row r="81" spans="1:13" ht="67.150000000000006" customHeight="1" x14ac:dyDescent="0.2">
      <c r="A81" s="10"/>
      <c r="B81" s="8"/>
      <c r="C81" s="44" t="s">
        <v>89</v>
      </c>
      <c r="D81" s="27" t="s">
        <v>49</v>
      </c>
      <c r="E81" s="25"/>
      <c r="F81" s="25"/>
      <c r="G81" s="25"/>
      <c r="H81" s="25"/>
      <c r="I81" s="25"/>
      <c r="J81" s="25"/>
      <c r="K81" s="26"/>
      <c r="L81" s="26"/>
      <c r="M81" s="25"/>
    </row>
    <row r="82" spans="1:13" ht="45.6" customHeight="1" x14ac:dyDescent="0.2">
      <c r="A82" s="10"/>
      <c r="B82" s="8"/>
      <c r="C82" s="44" t="s">
        <v>90</v>
      </c>
      <c r="D82" s="27" t="s">
        <v>50</v>
      </c>
      <c r="E82" s="25"/>
      <c r="F82" s="25"/>
      <c r="G82" s="26"/>
      <c r="H82" s="25"/>
      <c r="I82" s="25"/>
      <c r="J82" s="25"/>
      <c r="K82" s="26"/>
      <c r="L82" s="26"/>
      <c r="M82" s="25"/>
    </row>
    <row r="83" spans="1:13" ht="36.6" customHeight="1" x14ac:dyDescent="0.2">
      <c r="A83" s="10"/>
      <c r="B83" s="8"/>
      <c r="C83" s="44" t="s">
        <v>91</v>
      </c>
      <c r="D83" s="27" t="s">
        <v>50</v>
      </c>
      <c r="E83" s="84">
        <v>1</v>
      </c>
      <c r="F83" s="25"/>
      <c r="G83" s="26"/>
      <c r="H83" s="25"/>
      <c r="I83" s="25"/>
      <c r="J83" s="84">
        <v>1</v>
      </c>
      <c r="K83" s="26"/>
      <c r="L83" s="26"/>
      <c r="M83" s="25"/>
    </row>
    <row r="84" spans="1:13" ht="25.9" customHeight="1" x14ac:dyDescent="0.2">
      <c r="A84" s="31"/>
      <c r="B84" s="11"/>
      <c r="C84" s="32" t="s">
        <v>92</v>
      </c>
      <c r="D84" s="33" t="s">
        <v>49</v>
      </c>
      <c r="E84" s="9">
        <f>IF((E79+E80+E81)=(H84+J84),(H84+J84),"`ОШ!`")</f>
        <v>0</v>
      </c>
      <c r="F84" s="9">
        <f>F79+F80+F81</f>
        <v>0</v>
      </c>
      <c r="G84" s="9">
        <f>G79+G80+G81</f>
        <v>0</v>
      </c>
      <c r="H84" s="9">
        <f>H79+H80+H81</f>
        <v>0</v>
      </c>
      <c r="I84" s="9">
        <f>I79+I80+I81</f>
        <v>0</v>
      </c>
      <c r="J84" s="9">
        <f>J79+J80+J81</f>
        <v>0</v>
      </c>
      <c r="K84" s="9" t="s">
        <v>25</v>
      </c>
      <c r="L84" s="9" t="s">
        <v>25</v>
      </c>
      <c r="M84" s="9">
        <f>M79+M80+M81</f>
        <v>0</v>
      </c>
    </row>
    <row r="85" spans="1:13" ht="27" customHeight="1" thickBot="1" x14ac:dyDescent="0.25">
      <c r="A85" s="34"/>
      <c r="B85" s="35"/>
      <c r="C85" s="36" t="s">
        <v>93</v>
      </c>
      <c r="D85" s="37" t="s">
        <v>50</v>
      </c>
      <c r="E85" s="86">
        <f>IF((E82+E83)=(H85+J85),(H85+J85),"`ОШ!`")</f>
        <v>1</v>
      </c>
      <c r="F85" s="38">
        <f>F82+F83</f>
        <v>0</v>
      </c>
      <c r="G85" s="38" t="s">
        <v>25</v>
      </c>
      <c r="H85" s="38">
        <f>H82+H83</f>
        <v>0</v>
      </c>
      <c r="I85" s="38">
        <f>I82+I83</f>
        <v>0</v>
      </c>
      <c r="J85" s="86">
        <f>J82+J83</f>
        <v>1</v>
      </c>
      <c r="K85" s="38" t="s">
        <v>25</v>
      </c>
      <c r="L85" s="38" t="s">
        <v>25</v>
      </c>
      <c r="M85" s="38">
        <f>M82+M83</f>
        <v>0</v>
      </c>
    </row>
    <row r="86" spans="1:13" ht="24.6" customHeight="1" x14ac:dyDescent="0.3">
      <c r="A86" s="45"/>
      <c r="B86" s="46"/>
      <c r="C86" s="47" t="s">
        <v>0</v>
      </c>
      <c r="D86" s="48" t="s">
        <v>49</v>
      </c>
      <c r="E86" s="87">
        <f t="shared" ref="E86:J86" si="2">E23+E43+E61+E77+E84</f>
        <v>4</v>
      </c>
      <c r="F86" s="49">
        <f t="shared" si="2"/>
        <v>0</v>
      </c>
      <c r="G86" s="49">
        <f t="shared" si="2"/>
        <v>0</v>
      </c>
      <c r="H86" s="49">
        <f t="shared" si="2"/>
        <v>0</v>
      </c>
      <c r="I86" s="49">
        <f t="shared" si="2"/>
        <v>0</v>
      </c>
      <c r="J86" s="87">
        <f t="shared" si="2"/>
        <v>4</v>
      </c>
      <c r="K86" s="49">
        <f>K43+K61</f>
        <v>0</v>
      </c>
      <c r="L86" s="49">
        <f>L23</f>
        <v>0</v>
      </c>
      <c r="M86" s="49">
        <f>M23+M43+M61+M77+M84</f>
        <v>0</v>
      </c>
    </row>
    <row r="87" spans="1:13" ht="25.9" customHeight="1" x14ac:dyDescent="0.2">
      <c r="A87" s="50"/>
      <c r="B87" s="51"/>
      <c r="C87" s="52"/>
      <c r="D87" s="53" t="s">
        <v>50</v>
      </c>
      <c r="E87" s="88">
        <f>E24+E44+E62+E78+E85</f>
        <v>3</v>
      </c>
      <c r="F87" s="54">
        <f>F24+F44+F62+F78+F85</f>
        <v>0</v>
      </c>
      <c r="G87" s="55" t="s">
        <v>25</v>
      </c>
      <c r="H87" s="54">
        <f>H24+H44+H62+H78+H85</f>
        <v>0</v>
      </c>
      <c r="I87" s="54">
        <f>I24+I44+I62+I78+I85</f>
        <v>0</v>
      </c>
      <c r="J87" s="88">
        <f>J24+J44+J62+J78+J85</f>
        <v>3</v>
      </c>
      <c r="K87" s="54">
        <f>K78</f>
        <v>0</v>
      </c>
      <c r="L87" s="54" t="s">
        <v>25</v>
      </c>
      <c r="M87" s="54">
        <f>M24+M44+M62+M78+M85</f>
        <v>0</v>
      </c>
    </row>
    <row r="88" spans="1:13" x14ac:dyDescent="0.2"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</row>
    <row r="90" spans="1:13" x14ac:dyDescent="0.2">
      <c r="B90" s="95" t="s">
        <v>24</v>
      </c>
      <c r="C90" s="95"/>
    </row>
    <row r="92" spans="1:13" x14ac:dyDescent="0.2">
      <c r="K92" s="83"/>
    </row>
  </sheetData>
  <mergeCells count="45">
    <mergeCell ref="C15:C16"/>
    <mergeCell ref="B1:F1"/>
    <mergeCell ref="B2:I2"/>
    <mergeCell ref="B3:J3"/>
    <mergeCell ref="A4:M4"/>
    <mergeCell ref="E5:F5"/>
    <mergeCell ref="H5:I5"/>
    <mergeCell ref="J5:L5"/>
    <mergeCell ref="K6:L6"/>
    <mergeCell ref="B9:B13"/>
    <mergeCell ref="C9:C10"/>
    <mergeCell ref="C11:C12"/>
    <mergeCell ref="C13:C14"/>
    <mergeCell ref="C17:C18"/>
    <mergeCell ref="C19:C20"/>
    <mergeCell ref="C21:C22"/>
    <mergeCell ref="B25:B29"/>
    <mergeCell ref="C25:C26"/>
    <mergeCell ref="C27:C28"/>
    <mergeCell ref="C29:C30"/>
    <mergeCell ref="C53:C54"/>
    <mergeCell ref="C31:C32"/>
    <mergeCell ref="C33:C34"/>
    <mergeCell ref="C35:C36"/>
    <mergeCell ref="C37:C38"/>
    <mergeCell ref="C39:C40"/>
    <mergeCell ref="C41:C42"/>
    <mergeCell ref="B45:B49"/>
    <mergeCell ref="C45:C46"/>
    <mergeCell ref="C47:C48"/>
    <mergeCell ref="C49:C50"/>
    <mergeCell ref="C51:C52"/>
    <mergeCell ref="B90:C90"/>
    <mergeCell ref="C55:C56"/>
    <mergeCell ref="C57:C58"/>
    <mergeCell ref="C59:C60"/>
    <mergeCell ref="B63:B67"/>
    <mergeCell ref="C63:C64"/>
    <mergeCell ref="C65:C66"/>
    <mergeCell ref="C67:C68"/>
    <mergeCell ref="C69:C70"/>
    <mergeCell ref="C71:C72"/>
    <mergeCell ref="C73:C74"/>
    <mergeCell ref="C75:C76"/>
    <mergeCell ref="B79:B80"/>
  </mergeCells>
  <printOptions horizontalCentered="1"/>
  <pageMargins left="0.19685039370078741" right="0.19685039370078741" top="0.78740157480314965" bottom="0.39370078740157483" header="0.39370078740157483" footer="0.39370078740157483"/>
  <pageSetup paperSize="9" scale="84" firstPageNumber="54" fitToHeight="8" orientation="landscape" useFirstPageNumber="1" r:id="rId1"/>
  <headerFooter alignWithMargins="0"/>
  <rowBreaks count="2" manualBreakCount="2">
    <brk id="46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4"/>
  <sheetViews>
    <sheetView zoomScale="50" zoomScaleNormal="50" workbookViewId="0">
      <selection activeCell="T38" sqref="T38"/>
    </sheetView>
  </sheetViews>
  <sheetFormatPr defaultColWidth="9.140625" defaultRowHeight="12.75" x14ac:dyDescent="0.2"/>
  <cols>
    <col min="1" max="1" width="4.7109375" style="56" customWidth="1"/>
    <col min="2" max="2" width="44.7109375" style="56" customWidth="1"/>
    <col min="3" max="3" width="12.28515625" style="56" customWidth="1"/>
    <col min="4" max="10" width="5" style="56" customWidth="1"/>
    <col min="11" max="11" width="4.7109375" style="56" customWidth="1"/>
    <col min="12" max="13" width="5" style="56" customWidth="1"/>
    <col min="14" max="14" width="4.85546875" style="56" customWidth="1"/>
    <col min="15" max="15" width="4.7109375" style="56" customWidth="1"/>
    <col min="16" max="17" width="5" style="56" customWidth="1"/>
    <col min="18" max="18" width="4.85546875" style="56" customWidth="1"/>
    <col min="19" max="31" width="5" style="56" customWidth="1"/>
    <col min="32" max="256" width="9.140625" style="56"/>
    <col min="257" max="257" width="4.7109375" style="56" customWidth="1"/>
    <col min="258" max="258" width="44.7109375" style="56" customWidth="1"/>
    <col min="259" max="259" width="12.28515625" style="56" customWidth="1"/>
    <col min="260" max="266" width="5" style="56" customWidth="1"/>
    <col min="267" max="267" width="4.7109375" style="56" customWidth="1"/>
    <col min="268" max="269" width="5" style="56" customWidth="1"/>
    <col min="270" max="270" width="4.85546875" style="56" customWidth="1"/>
    <col min="271" max="271" width="4.7109375" style="56" customWidth="1"/>
    <col min="272" max="273" width="5" style="56" customWidth="1"/>
    <col min="274" max="274" width="4.85546875" style="56" customWidth="1"/>
    <col min="275" max="287" width="5" style="56" customWidth="1"/>
    <col min="288" max="512" width="9.140625" style="56"/>
    <col min="513" max="513" width="4.7109375" style="56" customWidth="1"/>
    <col min="514" max="514" width="44.7109375" style="56" customWidth="1"/>
    <col min="515" max="515" width="12.28515625" style="56" customWidth="1"/>
    <col min="516" max="522" width="5" style="56" customWidth="1"/>
    <col min="523" max="523" width="4.7109375" style="56" customWidth="1"/>
    <col min="524" max="525" width="5" style="56" customWidth="1"/>
    <col min="526" max="526" width="4.85546875" style="56" customWidth="1"/>
    <col min="527" max="527" width="4.7109375" style="56" customWidth="1"/>
    <col min="528" max="529" width="5" style="56" customWidth="1"/>
    <col min="530" max="530" width="4.85546875" style="56" customWidth="1"/>
    <col min="531" max="543" width="5" style="56" customWidth="1"/>
    <col min="544" max="768" width="9.140625" style="56"/>
    <col min="769" max="769" width="4.7109375" style="56" customWidth="1"/>
    <col min="770" max="770" width="44.7109375" style="56" customWidth="1"/>
    <col min="771" max="771" width="12.28515625" style="56" customWidth="1"/>
    <col min="772" max="778" width="5" style="56" customWidth="1"/>
    <col min="779" max="779" width="4.7109375" style="56" customWidth="1"/>
    <col min="780" max="781" width="5" style="56" customWidth="1"/>
    <col min="782" max="782" width="4.85546875" style="56" customWidth="1"/>
    <col min="783" max="783" width="4.7109375" style="56" customWidth="1"/>
    <col min="784" max="785" width="5" style="56" customWidth="1"/>
    <col min="786" max="786" width="4.85546875" style="56" customWidth="1"/>
    <col min="787" max="799" width="5" style="56" customWidth="1"/>
    <col min="800" max="1024" width="9.140625" style="56"/>
    <col min="1025" max="1025" width="4.7109375" style="56" customWidth="1"/>
    <col min="1026" max="1026" width="44.7109375" style="56" customWidth="1"/>
    <col min="1027" max="1027" width="12.28515625" style="56" customWidth="1"/>
    <col min="1028" max="1034" width="5" style="56" customWidth="1"/>
    <col min="1035" max="1035" width="4.7109375" style="56" customWidth="1"/>
    <col min="1036" max="1037" width="5" style="56" customWidth="1"/>
    <col min="1038" max="1038" width="4.85546875" style="56" customWidth="1"/>
    <col min="1039" max="1039" width="4.7109375" style="56" customWidth="1"/>
    <col min="1040" max="1041" width="5" style="56" customWidth="1"/>
    <col min="1042" max="1042" width="4.85546875" style="56" customWidth="1"/>
    <col min="1043" max="1055" width="5" style="56" customWidth="1"/>
    <col min="1056" max="1280" width="9.140625" style="56"/>
    <col min="1281" max="1281" width="4.7109375" style="56" customWidth="1"/>
    <col min="1282" max="1282" width="44.7109375" style="56" customWidth="1"/>
    <col min="1283" max="1283" width="12.28515625" style="56" customWidth="1"/>
    <col min="1284" max="1290" width="5" style="56" customWidth="1"/>
    <col min="1291" max="1291" width="4.7109375" style="56" customWidth="1"/>
    <col min="1292" max="1293" width="5" style="56" customWidth="1"/>
    <col min="1294" max="1294" width="4.85546875" style="56" customWidth="1"/>
    <col min="1295" max="1295" width="4.7109375" style="56" customWidth="1"/>
    <col min="1296" max="1297" width="5" style="56" customWidth="1"/>
    <col min="1298" max="1298" width="4.85546875" style="56" customWidth="1"/>
    <col min="1299" max="1311" width="5" style="56" customWidth="1"/>
    <col min="1312" max="1536" width="9.140625" style="56"/>
    <col min="1537" max="1537" width="4.7109375" style="56" customWidth="1"/>
    <col min="1538" max="1538" width="44.7109375" style="56" customWidth="1"/>
    <col min="1539" max="1539" width="12.28515625" style="56" customWidth="1"/>
    <col min="1540" max="1546" width="5" style="56" customWidth="1"/>
    <col min="1547" max="1547" width="4.7109375" style="56" customWidth="1"/>
    <col min="1548" max="1549" width="5" style="56" customWidth="1"/>
    <col min="1550" max="1550" width="4.85546875" style="56" customWidth="1"/>
    <col min="1551" max="1551" width="4.7109375" style="56" customWidth="1"/>
    <col min="1552" max="1553" width="5" style="56" customWidth="1"/>
    <col min="1554" max="1554" width="4.85546875" style="56" customWidth="1"/>
    <col min="1555" max="1567" width="5" style="56" customWidth="1"/>
    <col min="1568" max="1792" width="9.140625" style="56"/>
    <col min="1793" max="1793" width="4.7109375" style="56" customWidth="1"/>
    <col min="1794" max="1794" width="44.7109375" style="56" customWidth="1"/>
    <col min="1795" max="1795" width="12.28515625" style="56" customWidth="1"/>
    <col min="1796" max="1802" width="5" style="56" customWidth="1"/>
    <col min="1803" max="1803" width="4.7109375" style="56" customWidth="1"/>
    <col min="1804" max="1805" width="5" style="56" customWidth="1"/>
    <col min="1806" max="1806" width="4.85546875" style="56" customWidth="1"/>
    <col min="1807" max="1807" width="4.7109375" style="56" customWidth="1"/>
    <col min="1808" max="1809" width="5" style="56" customWidth="1"/>
    <col min="1810" max="1810" width="4.85546875" style="56" customWidth="1"/>
    <col min="1811" max="1823" width="5" style="56" customWidth="1"/>
    <col min="1824" max="2048" width="9.140625" style="56"/>
    <col min="2049" max="2049" width="4.7109375" style="56" customWidth="1"/>
    <col min="2050" max="2050" width="44.7109375" style="56" customWidth="1"/>
    <col min="2051" max="2051" width="12.28515625" style="56" customWidth="1"/>
    <col min="2052" max="2058" width="5" style="56" customWidth="1"/>
    <col min="2059" max="2059" width="4.7109375" style="56" customWidth="1"/>
    <col min="2060" max="2061" width="5" style="56" customWidth="1"/>
    <col min="2062" max="2062" width="4.85546875" style="56" customWidth="1"/>
    <col min="2063" max="2063" width="4.7109375" style="56" customWidth="1"/>
    <col min="2064" max="2065" width="5" style="56" customWidth="1"/>
    <col min="2066" max="2066" width="4.85546875" style="56" customWidth="1"/>
    <col min="2067" max="2079" width="5" style="56" customWidth="1"/>
    <col min="2080" max="2304" width="9.140625" style="56"/>
    <col min="2305" max="2305" width="4.7109375" style="56" customWidth="1"/>
    <col min="2306" max="2306" width="44.7109375" style="56" customWidth="1"/>
    <col min="2307" max="2307" width="12.28515625" style="56" customWidth="1"/>
    <col min="2308" max="2314" width="5" style="56" customWidth="1"/>
    <col min="2315" max="2315" width="4.7109375" style="56" customWidth="1"/>
    <col min="2316" max="2317" width="5" style="56" customWidth="1"/>
    <col min="2318" max="2318" width="4.85546875" style="56" customWidth="1"/>
    <col min="2319" max="2319" width="4.7109375" style="56" customWidth="1"/>
    <col min="2320" max="2321" width="5" style="56" customWidth="1"/>
    <col min="2322" max="2322" width="4.85546875" style="56" customWidth="1"/>
    <col min="2323" max="2335" width="5" style="56" customWidth="1"/>
    <col min="2336" max="2560" width="9.140625" style="56"/>
    <col min="2561" max="2561" width="4.7109375" style="56" customWidth="1"/>
    <col min="2562" max="2562" width="44.7109375" style="56" customWidth="1"/>
    <col min="2563" max="2563" width="12.28515625" style="56" customWidth="1"/>
    <col min="2564" max="2570" width="5" style="56" customWidth="1"/>
    <col min="2571" max="2571" width="4.7109375" style="56" customWidth="1"/>
    <col min="2572" max="2573" width="5" style="56" customWidth="1"/>
    <col min="2574" max="2574" width="4.85546875" style="56" customWidth="1"/>
    <col min="2575" max="2575" width="4.7109375" style="56" customWidth="1"/>
    <col min="2576" max="2577" width="5" style="56" customWidth="1"/>
    <col min="2578" max="2578" width="4.85546875" style="56" customWidth="1"/>
    <col min="2579" max="2591" width="5" style="56" customWidth="1"/>
    <col min="2592" max="2816" width="9.140625" style="56"/>
    <col min="2817" max="2817" width="4.7109375" style="56" customWidth="1"/>
    <col min="2818" max="2818" width="44.7109375" style="56" customWidth="1"/>
    <col min="2819" max="2819" width="12.28515625" style="56" customWidth="1"/>
    <col min="2820" max="2826" width="5" style="56" customWidth="1"/>
    <col min="2827" max="2827" width="4.7109375" style="56" customWidth="1"/>
    <col min="2828" max="2829" width="5" style="56" customWidth="1"/>
    <col min="2830" max="2830" width="4.85546875" style="56" customWidth="1"/>
    <col min="2831" max="2831" width="4.7109375" style="56" customWidth="1"/>
    <col min="2832" max="2833" width="5" style="56" customWidth="1"/>
    <col min="2834" max="2834" width="4.85546875" style="56" customWidth="1"/>
    <col min="2835" max="2847" width="5" style="56" customWidth="1"/>
    <col min="2848" max="3072" width="9.140625" style="56"/>
    <col min="3073" max="3073" width="4.7109375" style="56" customWidth="1"/>
    <col min="3074" max="3074" width="44.7109375" style="56" customWidth="1"/>
    <col min="3075" max="3075" width="12.28515625" style="56" customWidth="1"/>
    <col min="3076" max="3082" width="5" style="56" customWidth="1"/>
    <col min="3083" max="3083" width="4.7109375" style="56" customWidth="1"/>
    <col min="3084" max="3085" width="5" style="56" customWidth="1"/>
    <col min="3086" max="3086" width="4.85546875" style="56" customWidth="1"/>
    <col min="3087" max="3087" width="4.7109375" style="56" customWidth="1"/>
    <col min="3088" max="3089" width="5" style="56" customWidth="1"/>
    <col min="3090" max="3090" width="4.85546875" style="56" customWidth="1"/>
    <col min="3091" max="3103" width="5" style="56" customWidth="1"/>
    <col min="3104" max="3328" width="9.140625" style="56"/>
    <col min="3329" max="3329" width="4.7109375" style="56" customWidth="1"/>
    <col min="3330" max="3330" width="44.7109375" style="56" customWidth="1"/>
    <col min="3331" max="3331" width="12.28515625" style="56" customWidth="1"/>
    <col min="3332" max="3338" width="5" style="56" customWidth="1"/>
    <col min="3339" max="3339" width="4.7109375" style="56" customWidth="1"/>
    <col min="3340" max="3341" width="5" style="56" customWidth="1"/>
    <col min="3342" max="3342" width="4.85546875" style="56" customWidth="1"/>
    <col min="3343" max="3343" width="4.7109375" style="56" customWidth="1"/>
    <col min="3344" max="3345" width="5" style="56" customWidth="1"/>
    <col min="3346" max="3346" width="4.85546875" style="56" customWidth="1"/>
    <col min="3347" max="3359" width="5" style="56" customWidth="1"/>
    <col min="3360" max="3584" width="9.140625" style="56"/>
    <col min="3585" max="3585" width="4.7109375" style="56" customWidth="1"/>
    <col min="3586" max="3586" width="44.7109375" style="56" customWidth="1"/>
    <col min="3587" max="3587" width="12.28515625" style="56" customWidth="1"/>
    <col min="3588" max="3594" width="5" style="56" customWidth="1"/>
    <col min="3595" max="3595" width="4.7109375" style="56" customWidth="1"/>
    <col min="3596" max="3597" width="5" style="56" customWidth="1"/>
    <col min="3598" max="3598" width="4.85546875" style="56" customWidth="1"/>
    <col min="3599" max="3599" width="4.7109375" style="56" customWidth="1"/>
    <col min="3600" max="3601" width="5" style="56" customWidth="1"/>
    <col min="3602" max="3602" width="4.85546875" style="56" customWidth="1"/>
    <col min="3603" max="3615" width="5" style="56" customWidth="1"/>
    <col min="3616" max="3840" width="9.140625" style="56"/>
    <col min="3841" max="3841" width="4.7109375" style="56" customWidth="1"/>
    <col min="3842" max="3842" width="44.7109375" style="56" customWidth="1"/>
    <col min="3843" max="3843" width="12.28515625" style="56" customWidth="1"/>
    <col min="3844" max="3850" width="5" style="56" customWidth="1"/>
    <col min="3851" max="3851" width="4.7109375" style="56" customWidth="1"/>
    <col min="3852" max="3853" width="5" style="56" customWidth="1"/>
    <col min="3854" max="3854" width="4.85546875" style="56" customWidth="1"/>
    <col min="3855" max="3855" width="4.7109375" style="56" customWidth="1"/>
    <col min="3856" max="3857" width="5" style="56" customWidth="1"/>
    <col min="3858" max="3858" width="4.85546875" style="56" customWidth="1"/>
    <col min="3859" max="3871" width="5" style="56" customWidth="1"/>
    <col min="3872" max="4096" width="9.140625" style="56"/>
    <col min="4097" max="4097" width="4.7109375" style="56" customWidth="1"/>
    <col min="4098" max="4098" width="44.7109375" style="56" customWidth="1"/>
    <col min="4099" max="4099" width="12.28515625" style="56" customWidth="1"/>
    <col min="4100" max="4106" width="5" style="56" customWidth="1"/>
    <col min="4107" max="4107" width="4.7109375" style="56" customWidth="1"/>
    <col min="4108" max="4109" width="5" style="56" customWidth="1"/>
    <col min="4110" max="4110" width="4.85546875" style="56" customWidth="1"/>
    <col min="4111" max="4111" width="4.7109375" style="56" customWidth="1"/>
    <col min="4112" max="4113" width="5" style="56" customWidth="1"/>
    <col min="4114" max="4114" width="4.85546875" style="56" customWidth="1"/>
    <col min="4115" max="4127" width="5" style="56" customWidth="1"/>
    <col min="4128" max="4352" width="9.140625" style="56"/>
    <col min="4353" max="4353" width="4.7109375" style="56" customWidth="1"/>
    <col min="4354" max="4354" width="44.7109375" style="56" customWidth="1"/>
    <col min="4355" max="4355" width="12.28515625" style="56" customWidth="1"/>
    <col min="4356" max="4362" width="5" style="56" customWidth="1"/>
    <col min="4363" max="4363" width="4.7109375" style="56" customWidth="1"/>
    <col min="4364" max="4365" width="5" style="56" customWidth="1"/>
    <col min="4366" max="4366" width="4.85546875" style="56" customWidth="1"/>
    <col min="4367" max="4367" width="4.7109375" style="56" customWidth="1"/>
    <col min="4368" max="4369" width="5" style="56" customWidth="1"/>
    <col min="4370" max="4370" width="4.85546875" style="56" customWidth="1"/>
    <col min="4371" max="4383" width="5" style="56" customWidth="1"/>
    <col min="4384" max="4608" width="9.140625" style="56"/>
    <col min="4609" max="4609" width="4.7109375" style="56" customWidth="1"/>
    <col min="4610" max="4610" width="44.7109375" style="56" customWidth="1"/>
    <col min="4611" max="4611" width="12.28515625" style="56" customWidth="1"/>
    <col min="4612" max="4618" width="5" style="56" customWidth="1"/>
    <col min="4619" max="4619" width="4.7109375" style="56" customWidth="1"/>
    <col min="4620" max="4621" width="5" style="56" customWidth="1"/>
    <col min="4622" max="4622" width="4.85546875" style="56" customWidth="1"/>
    <col min="4623" max="4623" width="4.7109375" style="56" customWidth="1"/>
    <col min="4624" max="4625" width="5" style="56" customWidth="1"/>
    <col min="4626" max="4626" width="4.85546875" style="56" customWidth="1"/>
    <col min="4627" max="4639" width="5" style="56" customWidth="1"/>
    <col min="4640" max="4864" width="9.140625" style="56"/>
    <col min="4865" max="4865" width="4.7109375" style="56" customWidth="1"/>
    <col min="4866" max="4866" width="44.7109375" style="56" customWidth="1"/>
    <col min="4867" max="4867" width="12.28515625" style="56" customWidth="1"/>
    <col min="4868" max="4874" width="5" style="56" customWidth="1"/>
    <col min="4875" max="4875" width="4.7109375" style="56" customWidth="1"/>
    <col min="4876" max="4877" width="5" style="56" customWidth="1"/>
    <col min="4878" max="4878" width="4.85546875" style="56" customWidth="1"/>
    <col min="4879" max="4879" width="4.7109375" style="56" customWidth="1"/>
    <col min="4880" max="4881" width="5" style="56" customWidth="1"/>
    <col min="4882" max="4882" width="4.85546875" style="56" customWidth="1"/>
    <col min="4883" max="4895" width="5" style="56" customWidth="1"/>
    <col min="4896" max="5120" width="9.140625" style="56"/>
    <col min="5121" max="5121" width="4.7109375" style="56" customWidth="1"/>
    <col min="5122" max="5122" width="44.7109375" style="56" customWidth="1"/>
    <col min="5123" max="5123" width="12.28515625" style="56" customWidth="1"/>
    <col min="5124" max="5130" width="5" style="56" customWidth="1"/>
    <col min="5131" max="5131" width="4.7109375" style="56" customWidth="1"/>
    <col min="5132" max="5133" width="5" style="56" customWidth="1"/>
    <col min="5134" max="5134" width="4.85546875" style="56" customWidth="1"/>
    <col min="5135" max="5135" width="4.7109375" style="56" customWidth="1"/>
    <col min="5136" max="5137" width="5" style="56" customWidth="1"/>
    <col min="5138" max="5138" width="4.85546875" style="56" customWidth="1"/>
    <col min="5139" max="5151" width="5" style="56" customWidth="1"/>
    <col min="5152" max="5376" width="9.140625" style="56"/>
    <col min="5377" max="5377" width="4.7109375" style="56" customWidth="1"/>
    <col min="5378" max="5378" width="44.7109375" style="56" customWidth="1"/>
    <col min="5379" max="5379" width="12.28515625" style="56" customWidth="1"/>
    <col min="5380" max="5386" width="5" style="56" customWidth="1"/>
    <col min="5387" max="5387" width="4.7109375" style="56" customWidth="1"/>
    <col min="5388" max="5389" width="5" style="56" customWidth="1"/>
    <col min="5390" max="5390" width="4.85546875" style="56" customWidth="1"/>
    <col min="5391" max="5391" width="4.7109375" style="56" customWidth="1"/>
    <col min="5392" max="5393" width="5" style="56" customWidth="1"/>
    <col min="5394" max="5394" width="4.85546875" style="56" customWidth="1"/>
    <col min="5395" max="5407" width="5" style="56" customWidth="1"/>
    <col min="5408" max="5632" width="9.140625" style="56"/>
    <col min="5633" max="5633" width="4.7109375" style="56" customWidth="1"/>
    <col min="5634" max="5634" width="44.7109375" style="56" customWidth="1"/>
    <col min="5635" max="5635" width="12.28515625" style="56" customWidth="1"/>
    <col min="5636" max="5642" width="5" style="56" customWidth="1"/>
    <col min="5643" max="5643" width="4.7109375" style="56" customWidth="1"/>
    <col min="5644" max="5645" width="5" style="56" customWidth="1"/>
    <col min="5646" max="5646" width="4.85546875" style="56" customWidth="1"/>
    <col min="5647" max="5647" width="4.7109375" style="56" customWidth="1"/>
    <col min="5648" max="5649" width="5" style="56" customWidth="1"/>
    <col min="5650" max="5650" width="4.85546875" style="56" customWidth="1"/>
    <col min="5651" max="5663" width="5" style="56" customWidth="1"/>
    <col min="5664" max="5888" width="9.140625" style="56"/>
    <col min="5889" max="5889" width="4.7109375" style="56" customWidth="1"/>
    <col min="5890" max="5890" width="44.7109375" style="56" customWidth="1"/>
    <col min="5891" max="5891" width="12.28515625" style="56" customWidth="1"/>
    <col min="5892" max="5898" width="5" style="56" customWidth="1"/>
    <col min="5899" max="5899" width="4.7109375" style="56" customWidth="1"/>
    <col min="5900" max="5901" width="5" style="56" customWidth="1"/>
    <col min="5902" max="5902" width="4.85546875" style="56" customWidth="1"/>
    <col min="5903" max="5903" width="4.7109375" style="56" customWidth="1"/>
    <col min="5904" max="5905" width="5" style="56" customWidth="1"/>
    <col min="5906" max="5906" width="4.85546875" style="56" customWidth="1"/>
    <col min="5907" max="5919" width="5" style="56" customWidth="1"/>
    <col min="5920" max="6144" width="9.140625" style="56"/>
    <col min="6145" max="6145" width="4.7109375" style="56" customWidth="1"/>
    <col min="6146" max="6146" width="44.7109375" style="56" customWidth="1"/>
    <col min="6147" max="6147" width="12.28515625" style="56" customWidth="1"/>
    <col min="6148" max="6154" width="5" style="56" customWidth="1"/>
    <col min="6155" max="6155" width="4.7109375" style="56" customWidth="1"/>
    <col min="6156" max="6157" width="5" style="56" customWidth="1"/>
    <col min="6158" max="6158" width="4.85546875" style="56" customWidth="1"/>
    <col min="6159" max="6159" width="4.7109375" style="56" customWidth="1"/>
    <col min="6160" max="6161" width="5" style="56" customWidth="1"/>
    <col min="6162" max="6162" width="4.85546875" style="56" customWidth="1"/>
    <col min="6163" max="6175" width="5" style="56" customWidth="1"/>
    <col min="6176" max="6400" width="9.140625" style="56"/>
    <col min="6401" max="6401" width="4.7109375" style="56" customWidth="1"/>
    <col min="6402" max="6402" width="44.7109375" style="56" customWidth="1"/>
    <col min="6403" max="6403" width="12.28515625" style="56" customWidth="1"/>
    <col min="6404" max="6410" width="5" style="56" customWidth="1"/>
    <col min="6411" max="6411" width="4.7109375" style="56" customWidth="1"/>
    <col min="6412" max="6413" width="5" style="56" customWidth="1"/>
    <col min="6414" max="6414" width="4.85546875" style="56" customWidth="1"/>
    <col min="6415" max="6415" width="4.7109375" style="56" customWidth="1"/>
    <col min="6416" max="6417" width="5" style="56" customWidth="1"/>
    <col min="6418" max="6418" width="4.85546875" style="56" customWidth="1"/>
    <col min="6419" max="6431" width="5" style="56" customWidth="1"/>
    <col min="6432" max="6656" width="9.140625" style="56"/>
    <col min="6657" max="6657" width="4.7109375" style="56" customWidth="1"/>
    <col min="6658" max="6658" width="44.7109375" style="56" customWidth="1"/>
    <col min="6659" max="6659" width="12.28515625" style="56" customWidth="1"/>
    <col min="6660" max="6666" width="5" style="56" customWidth="1"/>
    <col min="6667" max="6667" width="4.7109375" style="56" customWidth="1"/>
    <col min="6668" max="6669" width="5" style="56" customWidth="1"/>
    <col min="6670" max="6670" width="4.85546875" style="56" customWidth="1"/>
    <col min="6671" max="6671" width="4.7109375" style="56" customWidth="1"/>
    <col min="6672" max="6673" width="5" style="56" customWidth="1"/>
    <col min="6674" max="6674" width="4.85546875" style="56" customWidth="1"/>
    <col min="6675" max="6687" width="5" style="56" customWidth="1"/>
    <col min="6688" max="6912" width="9.140625" style="56"/>
    <col min="6913" max="6913" width="4.7109375" style="56" customWidth="1"/>
    <col min="6914" max="6914" width="44.7109375" style="56" customWidth="1"/>
    <col min="6915" max="6915" width="12.28515625" style="56" customWidth="1"/>
    <col min="6916" max="6922" width="5" style="56" customWidth="1"/>
    <col min="6923" max="6923" width="4.7109375" style="56" customWidth="1"/>
    <col min="6924" max="6925" width="5" style="56" customWidth="1"/>
    <col min="6926" max="6926" width="4.85546875" style="56" customWidth="1"/>
    <col min="6927" max="6927" width="4.7109375" style="56" customWidth="1"/>
    <col min="6928" max="6929" width="5" style="56" customWidth="1"/>
    <col min="6930" max="6930" width="4.85546875" style="56" customWidth="1"/>
    <col min="6931" max="6943" width="5" style="56" customWidth="1"/>
    <col min="6944" max="7168" width="9.140625" style="56"/>
    <col min="7169" max="7169" width="4.7109375" style="56" customWidth="1"/>
    <col min="7170" max="7170" width="44.7109375" style="56" customWidth="1"/>
    <col min="7171" max="7171" width="12.28515625" style="56" customWidth="1"/>
    <col min="7172" max="7178" width="5" style="56" customWidth="1"/>
    <col min="7179" max="7179" width="4.7109375" style="56" customWidth="1"/>
    <col min="7180" max="7181" width="5" style="56" customWidth="1"/>
    <col min="7182" max="7182" width="4.85546875" style="56" customWidth="1"/>
    <col min="7183" max="7183" width="4.7109375" style="56" customWidth="1"/>
    <col min="7184" max="7185" width="5" style="56" customWidth="1"/>
    <col min="7186" max="7186" width="4.85546875" style="56" customWidth="1"/>
    <col min="7187" max="7199" width="5" style="56" customWidth="1"/>
    <col min="7200" max="7424" width="9.140625" style="56"/>
    <col min="7425" max="7425" width="4.7109375" style="56" customWidth="1"/>
    <col min="7426" max="7426" width="44.7109375" style="56" customWidth="1"/>
    <col min="7427" max="7427" width="12.28515625" style="56" customWidth="1"/>
    <col min="7428" max="7434" width="5" style="56" customWidth="1"/>
    <col min="7435" max="7435" width="4.7109375" style="56" customWidth="1"/>
    <col min="7436" max="7437" width="5" style="56" customWidth="1"/>
    <col min="7438" max="7438" width="4.85546875" style="56" customWidth="1"/>
    <col min="7439" max="7439" width="4.7109375" style="56" customWidth="1"/>
    <col min="7440" max="7441" width="5" style="56" customWidth="1"/>
    <col min="7442" max="7442" width="4.85546875" style="56" customWidth="1"/>
    <col min="7443" max="7455" width="5" style="56" customWidth="1"/>
    <col min="7456" max="7680" width="9.140625" style="56"/>
    <col min="7681" max="7681" width="4.7109375" style="56" customWidth="1"/>
    <col min="7682" max="7682" width="44.7109375" style="56" customWidth="1"/>
    <col min="7683" max="7683" width="12.28515625" style="56" customWidth="1"/>
    <col min="7684" max="7690" width="5" style="56" customWidth="1"/>
    <col min="7691" max="7691" width="4.7109375" style="56" customWidth="1"/>
    <col min="7692" max="7693" width="5" style="56" customWidth="1"/>
    <col min="7694" max="7694" width="4.85546875" style="56" customWidth="1"/>
    <col min="7695" max="7695" width="4.7109375" style="56" customWidth="1"/>
    <col min="7696" max="7697" width="5" style="56" customWidth="1"/>
    <col min="7698" max="7698" width="4.85546875" style="56" customWidth="1"/>
    <col min="7699" max="7711" width="5" style="56" customWidth="1"/>
    <col min="7712" max="7936" width="9.140625" style="56"/>
    <col min="7937" max="7937" width="4.7109375" style="56" customWidth="1"/>
    <col min="7938" max="7938" width="44.7109375" style="56" customWidth="1"/>
    <col min="7939" max="7939" width="12.28515625" style="56" customWidth="1"/>
    <col min="7940" max="7946" width="5" style="56" customWidth="1"/>
    <col min="7947" max="7947" width="4.7109375" style="56" customWidth="1"/>
    <col min="7948" max="7949" width="5" style="56" customWidth="1"/>
    <col min="7950" max="7950" width="4.85546875" style="56" customWidth="1"/>
    <col min="7951" max="7951" width="4.7109375" style="56" customWidth="1"/>
    <col min="7952" max="7953" width="5" style="56" customWidth="1"/>
    <col min="7954" max="7954" width="4.85546875" style="56" customWidth="1"/>
    <col min="7955" max="7967" width="5" style="56" customWidth="1"/>
    <col min="7968" max="8192" width="9.140625" style="56"/>
    <col min="8193" max="8193" width="4.7109375" style="56" customWidth="1"/>
    <col min="8194" max="8194" width="44.7109375" style="56" customWidth="1"/>
    <col min="8195" max="8195" width="12.28515625" style="56" customWidth="1"/>
    <col min="8196" max="8202" width="5" style="56" customWidth="1"/>
    <col min="8203" max="8203" width="4.7109375" style="56" customWidth="1"/>
    <col min="8204" max="8205" width="5" style="56" customWidth="1"/>
    <col min="8206" max="8206" width="4.85546875" style="56" customWidth="1"/>
    <col min="8207" max="8207" width="4.7109375" style="56" customWidth="1"/>
    <col min="8208" max="8209" width="5" style="56" customWidth="1"/>
    <col min="8210" max="8210" width="4.85546875" style="56" customWidth="1"/>
    <col min="8211" max="8223" width="5" style="56" customWidth="1"/>
    <col min="8224" max="8448" width="9.140625" style="56"/>
    <col min="8449" max="8449" width="4.7109375" style="56" customWidth="1"/>
    <col min="8450" max="8450" width="44.7109375" style="56" customWidth="1"/>
    <col min="8451" max="8451" width="12.28515625" style="56" customWidth="1"/>
    <col min="8452" max="8458" width="5" style="56" customWidth="1"/>
    <col min="8459" max="8459" width="4.7109375" style="56" customWidth="1"/>
    <col min="8460" max="8461" width="5" style="56" customWidth="1"/>
    <col min="8462" max="8462" width="4.85546875" style="56" customWidth="1"/>
    <col min="8463" max="8463" width="4.7109375" style="56" customWidth="1"/>
    <col min="8464" max="8465" width="5" style="56" customWidth="1"/>
    <col min="8466" max="8466" width="4.85546875" style="56" customWidth="1"/>
    <col min="8467" max="8479" width="5" style="56" customWidth="1"/>
    <col min="8480" max="8704" width="9.140625" style="56"/>
    <col min="8705" max="8705" width="4.7109375" style="56" customWidth="1"/>
    <col min="8706" max="8706" width="44.7109375" style="56" customWidth="1"/>
    <col min="8707" max="8707" width="12.28515625" style="56" customWidth="1"/>
    <col min="8708" max="8714" width="5" style="56" customWidth="1"/>
    <col min="8715" max="8715" width="4.7109375" style="56" customWidth="1"/>
    <col min="8716" max="8717" width="5" style="56" customWidth="1"/>
    <col min="8718" max="8718" width="4.85546875" style="56" customWidth="1"/>
    <col min="8719" max="8719" width="4.7109375" style="56" customWidth="1"/>
    <col min="8720" max="8721" width="5" style="56" customWidth="1"/>
    <col min="8722" max="8722" width="4.85546875" style="56" customWidth="1"/>
    <col min="8723" max="8735" width="5" style="56" customWidth="1"/>
    <col min="8736" max="8960" width="9.140625" style="56"/>
    <col min="8961" max="8961" width="4.7109375" style="56" customWidth="1"/>
    <col min="8962" max="8962" width="44.7109375" style="56" customWidth="1"/>
    <col min="8963" max="8963" width="12.28515625" style="56" customWidth="1"/>
    <col min="8964" max="8970" width="5" style="56" customWidth="1"/>
    <col min="8971" max="8971" width="4.7109375" style="56" customWidth="1"/>
    <col min="8972" max="8973" width="5" style="56" customWidth="1"/>
    <col min="8974" max="8974" width="4.85546875" style="56" customWidth="1"/>
    <col min="8975" max="8975" width="4.7109375" style="56" customWidth="1"/>
    <col min="8976" max="8977" width="5" style="56" customWidth="1"/>
    <col min="8978" max="8978" width="4.85546875" style="56" customWidth="1"/>
    <col min="8979" max="8991" width="5" style="56" customWidth="1"/>
    <col min="8992" max="9216" width="9.140625" style="56"/>
    <col min="9217" max="9217" width="4.7109375" style="56" customWidth="1"/>
    <col min="9218" max="9218" width="44.7109375" style="56" customWidth="1"/>
    <col min="9219" max="9219" width="12.28515625" style="56" customWidth="1"/>
    <col min="9220" max="9226" width="5" style="56" customWidth="1"/>
    <col min="9227" max="9227" width="4.7109375" style="56" customWidth="1"/>
    <col min="9228" max="9229" width="5" style="56" customWidth="1"/>
    <col min="9230" max="9230" width="4.85546875" style="56" customWidth="1"/>
    <col min="9231" max="9231" width="4.7109375" style="56" customWidth="1"/>
    <col min="9232" max="9233" width="5" style="56" customWidth="1"/>
    <col min="9234" max="9234" width="4.85546875" style="56" customWidth="1"/>
    <col min="9235" max="9247" width="5" style="56" customWidth="1"/>
    <col min="9248" max="9472" width="9.140625" style="56"/>
    <col min="9473" max="9473" width="4.7109375" style="56" customWidth="1"/>
    <col min="9474" max="9474" width="44.7109375" style="56" customWidth="1"/>
    <col min="9475" max="9475" width="12.28515625" style="56" customWidth="1"/>
    <col min="9476" max="9482" width="5" style="56" customWidth="1"/>
    <col min="9483" max="9483" width="4.7109375" style="56" customWidth="1"/>
    <col min="9484" max="9485" width="5" style="56" customWidth="1"/>
    <col min="9486" max="9486" width="4.85546875" style="56" customWidth="1"/>
    <col min="9487" max="9487" width="4.7109375" style="56" customWidth="1"/>
    <col min="9488" max="9489" width="5" style="56" customWidth="1"/>
    <col min="9490" max="9490" width="4.85546875" style="56" customWidth="1"/>
    <col min="9491" max="9503" width="5" style="56" customWidth="1"/>
    <col min="9504" max="9728" width="9.140625" style="56"/>
    <col min="9729" max="9729" width="4.7109375" style="56" customWidth="1"/>
    <col min="9730" max="9730" width="44.7109375" style="56" customWidth="1"/>
    <col min="9731" max="9731" width="12.28515625" style="56" customWidth="1"/>
    <col min="9732" max="9738" width="5" style="56" customWidth="1"/>
    <col min="9739" max="9739" width="4.7109375" style="56" customWidth="1"/>
    <col min="9740" max="9741" width="5" style="56" customWidth="1"/>
    <col min="9742" max="9742" width="4.85546875" style="56" customWidth="1"/>
    <col min="9743" max="9743" width="4.7109375" style="56" customWidth="1"/>
    <col min="9744" max="9745" width="5" style="56" customWidth="1"/>
    <col min="9746" max="9746" width="4.85546875" style="56" customWidth="1"/>
    <col min="9747" max="9759" width="5" style="56" customWidth="1"/>
    <col min="9760" max="9984" width="9.140625" style="56"/>
    <col min="9985" max="9985" width="4.7109375" style="56" customWidth="1"/>
    <col min="9986" max="9986" width="44.7109375" style="56" customWidth="1"/>
    <col min="9987" max="9987" width="12.28515625" style="56" customWidth="1"/>
    <col min="9988" max="9994" width="5" style="56" customWidth="1"/>
    <col min="9995" max="9995" width="4.7109375" style="56" customWidth="1"/>
    <col min="9996" max="9997" width="5" style="56" customWidth="1"/>
    <col min="9998" max="9998" width="4.85546875" style="56" customWidth="1"/>
    <col min="9999" max="9999" width="4.7109375" style="56" customWidth="1"/>
    <col min="10000" max="10001" width="5" style="56" customWidth="1"/>
    <col min="10002" max="10002" width="4.85546875" style="56" customWidth="1"/>
    <col min="10003" max="10015" width="5" style="56" customWidth="1"/>
    <col min="10016" max="10240" width="9.140625" style="56"/>
    <col min="10241" max="10241" width="4.7109375" style="56" customWidth="1"/>
    <col min="10242" max="10242" width="44.7109375" style="56" customWidth="1"/>
    <col min="10243" max="10243" width="12.28515625" style="56" customWidth="1"/>
    <col min="10244" max="10250" width="5" style="56" customWidth="1"/>
    <col min="10251" max="10251" width="4.7109375" style="56" customWidth="1"/>
    <col min="10252" max="10253" width="5" style="56" customWidth="1"/>
    <col min="10254" max="10254" width="4.85546875" style="56" customWidth="1"/>
    <col min="10255" max="10255" width="4.7109375" style="56" customWidth="1"/>
    <col min="10256" max="10257" width="5" style="56" customWidth="1"/>
    <col min="10258" max="10258" width="4.85546875" style="56" customWidth="1"/>
    <col min="10259" max="10271" width="5" style="56" customWidth="1"/>
    <col min="10272" max="10496" width="9.140625" style="56"/>
    <col min="10497" max="10497" width="4.7109375" style="56" customWidth="1"/>
    <col min="10498" max="10498" width="44.7109375" style="56" customWidth="1"/>
    <col min="10499" max="10499" width="12.28515625" style="56" customWidth="1"/>
    <col min="10500" max="10506" width="5" style="56" customWidth="1"/>
    <col min="10507" max="10507" width="4.7109375" style="56" customWidth="1"/>
    <col min="10508" max="10509" width="5" style="56" customWidth="1"/>
    <col min="10510" max="10510" width="4.85546875" style="56" customWidth="1"/>
    <col min="10511" max="10511" width="4.7109375" style="56" customWidth="1"/>
    <col min="10512" max="10513" width="5" style="56" customWidth="1"/>
    <col min="10514" max="10514" width="4.85546875" style="56" customWidth="1"/>
    <col min="10515" max="10527" width="5" style="56" customWidth="1"/>
    <col min="10528" max="10752" width="9.140625" style="56"/>
    <col min="10753" max="10753" width="4.7109375" style="56" customWidth="1"/>
    <col min="10754" max="10754" width="44.7109375" style="56" customWidth="1"/>
    <col min="10755" max="10755" width="12.28515625" style="56" customWidth="1"/>
    <col min="10756" max="10762" width="5" style="56" customWidth="1"/>
    <col min="10763" max="10763" width="4.7109375" style="56" customWidth="1"/>
    <col min="10764" max="10765" width="5" style="56" customWidth="1"/>
    <col min="10766" max="10766" width="4.85546875" style="56" customWidth="1"/>
    <col min="10767" max="10767" width="4.7109375" style="56" customWidth="1"/>
    <col min="10768" max="10769" width="5" style="56" customWidth="1"/>
    <col min="10770" max="10770" width="4.85546875" style="56" customWidth="1"/>
    <col min="10771" max="10783" width="5" style="56" customWidth="1"/>
    <col min="10784" max="11008" width="9.140625" style="56"/>
    <col min="11009" max="11009" width="4.7109375" style="56" customWidth="1"/>
    <col min="11010" max="11010" width="44.7109375" style="56" customWidth="1"/>
    <col min="11011" max="11011" width="12.28515625" style="56" customWidth="1"/>
    <col min="11012" max="11018" width="5" style="56" customWidth="1"/>
    <col min="11019" max="11019" width="4.7109375" style="56" customWidth="1"/>
    <col min="11020" max="11021" width="5" style="56" customWidth="1"/>
    <col min="11022" max="11022" width="4.85546875" style="56" customWidth="1"/>
    <col min="11023" max="11023" width="4.7109375" style="56" customWidth="1"/>
    <col min="11024" max="11025" width="5" style="56" customWidth="1"/>
    <col min="11026" max="11026" width="4.85546875" style="56" customWidth="1"/>
    <col min="11027" max="11039" width="5" style="56" customWidth="1"/>
    <col min="11040" max="11264" width="9.140625" style="56"/>
    <col min="11265" max="11265" width="4.7109375" style="56" customWidth="1"/>
    <col min="11266" max="11266" width="44.7109375" style="56" customWidth="1"/>
    <col min="11267" max="11267" width="12.28515625" style="56" customWidth="1"/>
    <col min="11268" max="11274" width="5" style="56" customWidth="1"/>
    <col min="11275" max="11275" width="4.7109375" style="56" customWidth="1"/>
    <col min="11276" max="11277" width="5" style="56" customWidth="1"/>
    <col min="11278" max="11278" width="4.85546875" style="56" customWidth="1"/>
    <col min="11279" max="11279" width="4.7109375" style="56" customWidth="1"/>
    <col min="11280" max="11281" width="5" style="56" customWidth="1"/>
    <col min="11282" max="11282" width="4.85546875" style="56" customWidth="1"/>
    <col min="11283" max="11295" width="5" style="56" customWidth="1"/>
    <col min="11296" max="11520" width="9.140625" style="56"/>
    <col min="11521" max="11521" width="4.7109375" style="56" customWidth="1"/>
    <col min="11522" max="11522" width="44.7109375" style="56" customWidth="1"/>
    <col min="11523" max="11523" width="12.28515625" style="56" customWidth="1"/>
    <col min="11524" max="11530" width="5" style="56" customWidth="1"/>
    <col min="11531" max="11531" width="4.7109375" style="56" customWidth="1"/>
    <col min="11532" max="11533" width="5" style="56" customWidth="1"/>
    <col min="11534" max="11534" width="4.85546875" style="56" customWidth="1"/>
    <col min="11535" max="11535" width="4.7109375" style="56" customWidth="1"/>
    <col min="11536" max="11537" width="5" style="56" customWidth="1"/>
    <col min="11538" max="11538" width="4.85546875" style="56" customWidth="1"/>
    <col min="11539" max="11551" width="5" style="56" customWidth="1"/>
    <col min="11552" max="11776" width="9.140625" style="56"/>
    <col min="11777" max="11777" width="4.7109375" style="56" customWidth="1"/>
    <col min="11778" max="11778" width="44.7109375" style="56" customWidth="1"/>
    <col min="11779" max="11779" width="12.28515625" style="56" customWidth="1"/>
    <col min="11780" max="11786" width="5" style="56" customWidth="1"/>
    <col min="11787" max="11787" width="4.7109375" style="56" customWidth="1"/>
    <col min="11788" max="11789" width="5" style="56" customWidth="1"/>
    <col min="11790" max="11790" width="4.85546875" style="56" customWidth="1"/>
    <col min="11791" max="11791" width="4.7109375" style="56" customWidth="1"/>
    <col min="11792" max="11793" width="5" style="56" customWidth="1"/>
    <col min="11794" max="11794" width="4.85546875" style="56" customWidth="1"/>
    <col min="11795" max="11807" width="5" style="56" customWidth="1"/>
    <col min="11808" max="12032" width="9.140625" style="56"/>
    <col min="12033" max="12033" width="4.7109375" style="56" customWidth="1"/>
    <col min="12034" max="12034" width="44.7109375" style="56" customWidth="1"/>
    <col min="12035" max="12035" width="12.28515625" style="56" customWidth="1"/>
    <col min="12036" max="12042" width="5" style="56" customWidth="1"/>
    <col min="12043" max="12043" width="4.7109375" style="56" customWidth="1"/>
    <col min="12044" max="12045" width="5" style="56" customWidth="1"/>
    <col min="12046" max="12046" width="4.85546875" style="56" customWidth="1"/>
    <col min="12047" max="12047" width="4.7109375" style="56" customWidth="1"/>
    <col min="12048" max="12049" width="5" style="56" customWidth="1"/>
    <col min="12050" max="12050" width="4.85546875" style="56" customWidth="1"/>
    <col min="12051" max="12063" width="5" style="56" customWidth="1"/>
    <col min="12064" max="12288" width="9.140625" style="56"/>
    <col min="12289" max="12289" width="4.7109375" style="56" customWidth="1"/>
    <col min="12290" max="12290" width="44.7109375" style="56" customWidth="1"/>
    <col min="12291" max="12291" width="12.28515625" style="56" customWidth="1"/>
    <col min="12292" max="12298" width="5" style="56" customWidth="1"/>
    <col min="12299" max="12299" width="4.7109375" style="56" customWidth="1"/>
    <col min="12300" max="12301" width="5" style="56" customWidth="1"/>
    <col min="12302" max="12302" width="4.85546875" style="56" customWidth="1"/>
    <col min="12303" max="12303" width="4.7109375" style="56" customWidth="1"/>
    <col min="12304" max="12305" width="5" style="56" customWidth="1"/>
    <col min="12306" max="12306" width="4.85546875" style="56" customWidth="1"/>
    <col min="12307" max="12319" width="5" style="56" customWidth="1"/>
    <col min="12320" max="12544" width="9.140625" style="56"/>
    <col min="12545" max="12545" width="4.7109375" style="56" customWidth="1"/>
    <col min="12546" max="12546" width="44.7109375" style="56" customWidth="1"/>
    <col min="12547" max="12547" width="12.28515625" style="56" customWidth="1"/>
    <col min="12548" max="12554" width="5" style="56" customWidth="1"/>
    <col min="12555" max="12555" width="4.7109375" style="56" customWidth="1"/>
    <col min="12556" max="12557" width="5" style="56" customWidth="1"/>
    <col min="12558" max="12558" width="4.85546875" style="56" customWidth="1"/>
    <col min="12559" max="12559" width="4.7109375" style="56" customWidth="1"/>
    <col min="12560" max="12561" width="5" style="56" customWidth="1"/>
    <col min="12562" max="12562" width="4.85546875" style="56" customWidth="1"/>
    <col min="12563" max="12575" width="5" style="56" customWidth="1"/>
    <col min="12576" max="12800" width="9.140625" style="56"/>
    <col min="12801" max="12801" width="4.7109375" style="56" customWidth="1"/>
    <col min="12802" max="12802" width="44.7109375" style="56" customWidth="1"/>
    <col min="12803" max="12803" width="12.28515625" style="56" customWidth="1"/>
    <col min="12804" max="12810" width="5" style="56" customWidth="1"/>
    <col min="12811" max="12811" width="4.7109375" style="56" customWidth="1"/>
    <col min="12812" max="12813" width="5" style="56" customWidth="1"/>
    <col min="12814" max="12814" width="4.85546875" style="56" customWidth="1"/>
    <col min="12815" max="12815" width="4.7109375" style="56" customWidth="1"/>
    <col min="12816" max="12817" width="5" style="56" customWidth="1"/>
    <col min="12818" max="12818" width="4.85546875" style="56" customWidth="1"/>
    <col min="12819" max="12831" width="5" style="56" customWidth="1"/>
    <col min="12832" max="13056" width="9.140625" style="56"/>
    <col min="13057" max="13057" width="4.7109375" style="56" customWidth="1"/>
    <col min="13058" max="13058" width="44.7109375" style="56" customWidth="1"/>
    <col min="13059" max="13059" width="12.28515625" style="56" customWidth="1"/>
    <col min="13060" max="13066" width="5" style="56" customWidth="1"/>
    <col min="13067" max="13067" width="4.7109375" style="56" customWidth="1"/>
    <col min="13068" max="13069" width="5" style="56" customWidth="1"/>
    <col min="13070" max="13070" width="4.85546875" style="56" customWidth="1"/>
    <col min="13071" max="13071" width="4.7109375" style="56" customWidth="1"/>
    <col min="13072" max="13073" width="5" style="56" customWidth="1"/>
    <col min="13074" max="13074" width="4.85546875" style="56" customWidth="1"/>
    <col min="13075" max="13087" width="5" style="56" customWidth="1"/>
    <col min="13088" max="13312" width="9.140625" style="56"/>
    <col min="13313" max="13313" width="4.7109375" style="56" customWidth="1"/>
    <col min="13314" max="13314" width="44.7109375" style="56" customWidth="1"/>
    <col min="13315" max="13315" width="12.28515625" style="56" customWidth="1"/>
    <col min="13316" max="13322" width="5" style="56" customWidth="1"/>
    <col min="13323" max="13323" width="4.7109375" style="56" customWidth="1"/>
    <col min="13324" max="13325" width="5" style="56" customWidth="1"/>
    <col min="13326" max="13326" width="4.85546875" style="56" customWidth="1"/>
    <col min="13327" max="13327" width="4.7109375" style="56" customWidth="1"/>
    <col min="13328" max="13329" width="5" style="56" customWidth="1"/>
    <col min="13330" max="13330" width="4.85546875" style="56" customWidth="1"/>
    <col min="13331" max="13343" width="5" style="56" customWidth="1"/>
    <col min="13344" max="13568" width="9.140625" style="56"/>
    <col min="13569" max="13569" width="4.7109375" style="56" customWidth="1"/>
    <col min="13570" max="13570" width="44.7109375" style="56" customWidth="1"/>
    <col min="13571" max="13571" width="12.28515625" style="56" customWidth="1"/>
    <col min="13572" max="13578" width="5" style="56" customWidth="1"/>
    <col min="13579" max="13579" width="4.7109375" style="56" customWidth="1"/>
    <col min="13580" max="13581" width="5" style="56" customWidth="1"/>
    <col min="13582" max="13582" width="4.85546875" style="56" customWidth="1"/>
    <col min="13583" max="13583" width="4.7109375" style="56" customWidth="1"/>
    <col min="13584" max="13585" width="5" style="56" customWidth="1"/>
    <col min="13586" max="13586" width="4.85546875" style="56" customWidth="1"/>
    <col min="13587" max="13599" width="5" style="56" customWidth="1"/>
    <col min="13600" max="13824" width="9.140625" style="56"/>
    <col min="13825" max="13825" width="4.7109375" style="56" customWidth="1"/>
    <col min="13826" max="13826" width="44.7109375" style="56" customWidth="1"/>
    <col min="13827" max="13827" width="12.28515625" style="56" customWidth="1"/>
    <col min="13828" max="13834" width="5" style="56" customWidth="1"/>
    <col min="13835" max="13835" width="4.7109375" style="56" customWidth="1"/>
    <col min="13836" max="13837" width="5" style="56" customWidth="1"/>
    <col min="13838" max="13838" width="4.85546875" style="56" customWidth="1"/>
    <col min="13839" max="13839" width="4.7109375" style="56" customWidth="1"/>
    <col min="13840" max="13841" width="5" style="56" customWidth="1"/>
    <col min="13842" max="13842" width="4.85546875" style="56" customWidth="1"/>
    <col min="13843" max="13855" width="5" style="56" customWidth="1"/>
    <col min="13856" max="14080" width="9.140625" style="56"/>
    <col min="14081" max="14081" width="4.7109375" style="56" customWidth="1"/>
    <col min="14082" max="14082" width="44.7109375" style="56" customWidth="1"/>
    <col min="14083" max="14083" width="12.28515625" style="56" customWidth="1"/>
    <col min="14084" max="14090" width="5" style="56" customWidth="1"/>
    <col min="14091" max="14091" width="4.7109375" style="56" customWidth="1"/>
    <col min="14092" max="14093" width="5" style="56" customWidth="1"/>
    <col min="14094" max="14094" width="4.85546875" style="56" customWidth="1"/>
    <col min="14095" max="14095" width="4.7109375" style="56" customWidth="1"/>
    <col min="14096" max="14097" width="5" style="56" customWidth="1"/>
    <col min="14098" max="14098" width="4.85546875" style="56" customWidth="1"/>
    <col min="14099" max="14111" width="5" style="56" customWidth="1"/>
    <col min="14112" max="14336" width="9.140625" style="56"/>
    <col min="14337" max="14337" width="4.7109375" style="56" customWidth="1"/>
    <col min="14338" max="14338" width="44.7109375" style="56" customWidth="1"/>
    <col min="14339" max="14339" width="12.28515625" style="56" customWidth="1"/>
    <col min="14340" max="14346" width="5" style="56" customWidth="1"/>
    <col min="14347" max="14347" width="4.7109375" style="56" customWidth="1"/>
    <col min="14348" max="14349" width="5" style="56" customWidth="1"/>
    <col min="14350" max="14350" width="4.85546875" style="56" customWidth="1"/>
    <col min="14351" max="14351" width="4.7109375" style="56" customWidth="1"/>
    <col min="14352" max="14353" width="5" style="56" customWidth="1"/>
    <col min="14354" max="14354" width="4.85546875" style="56" customWidth="1"/>
    <col min="14355" max="14367" width="5" style="56" customWidth="1"/>
    <col min="14368" max="14592" width="9.140625" style="56"/>
    <col min="14593" max="14593" width="4.7109375" style="56" customWidth="1"/>
    <col min="14594" max="14594" width="44.7109375" style="56" customWidth="1"/>
    <col min="14595" max="14595" width="12.28515625" style="56" customWidth="1"/>
    <col min="14596" max="14602" width="5" style="56" customWidth="1"/>
    <col min="14603" max="14603" width="4.7109375" style="56" customWidth="1"/>
    <col min="14604" max="14605" width="5" style="56" customWidth="1"/>
    <col min="14606" max="14606" width="4.85546875" style="56" customWidth="1"/>
    <col min="14607" max="14607" width="4.7109375" style="56" customWidth="1"/>
    <col min="14608" max="14609" width="5" style="56" customWidth="1"/>
    <col min="14610" max="14610" width="4.85546875" style="56" customWidth="1"/>
    <col min="14611" max="14623" width="5" style="56" customWidth="1"/>
    <col min="14624" max="14848" width="9.140625" style="56"/>
    <col min="14849" max="14849" width="4.7109375" style="56" customWidth="1"/>
    <col min="14850" max="14850" width="44.7109375" style="56" customWidth="1"/>
    <col min="14851" max="14851" width="12.28515625" style="56" customWidth="1"/>
    <col min="14852" max="14858" width="5" style="56" customWidth="1"/>
    <col min="14859" max="14859" width="4.7109375" style="56" customWidth="1"/>
    <col min="14860" max="14861" width="5" style="56" customWidth="1"/>
    <col min="14862" max="14862" width="4.85546875" style="56" customWidth="1"/>
    <col min="14863" max="14863" width="4.7109375" style="56" customWidth="1"/>
    <col min="14864" max="14865" width="5" style="56" customWidth="1"/>
    <col min="14866" max="14866" width="4.85546875" style="56" customWidth="1"/>
    <col min="14867" max="14879" width="5" style="56" customWidth="1"/>
    <col min="14880" max="15104" width="9.140625" style="56"/>
    <col min="15105" max="15105" width="4.7109375" style="56" customWidth="1"/>
    <col min="15106" max="15106" width="44.7109375" style="56" customWidth="1"/>
    <col min="15107" max="15107" width="12.28515625" style="56" customWidth="1"/>
    <col min="15108" max="15114" width="5" style="56" customWidth="1"/>
    <col min="15115" max="15115" width="4.7109375" style="56" customWidth="1"/>
    <col min="15116" max="15117" width="5" style="56" customWidth="1"/>
    <col min="15118" max="15118" width="4.85546875" style="56" customWidth="1"/>
    <col min="15119" max="15119" width="4.7109375" style="56" customWidth="1"/>
    <col min="15120" max="15121" width="5" style="56" customWidth="1"/>
    <col min="15122" max="15122" width="4.85546875" style="56" customWidth="1"/>
    <col min="15123" max="15135" width="5" style="56" customWidth="1"/>
    <col min="15136" max="15360" width="9.140625" style="56"/>
    <col min="15361" max="15361" width="4.7109375" style="56" customWidth="1"/>
    <col min="15362" max="15362" width="44.7109375" style="56" customWidth="1"/>
    <col min="15363" max="15363" width="12.28515625" style="56" customWidth="1"/>
    <col min="15364" max="15370" width="5" style="56" customWidth="1"/>
    <col min="15371" max="15371" width="4.7109375" style="56" customWidth="1"/>
    <col min="15372" max="15373" width="5" style="56" customWidth="1"/>
    <col min="15374" max="15374" width="4.85546875" style="56" customWidth="1"/>
    <col min="15375" max="15375" width="4.7109375" style="56" customWidth="1"/>
    <col min="15376" max="15377" width="5" style="56" customWidth="1"/>
    <col min="15378" max="15378" width="4.85546875" style="56" customWidth="1"/>
    <col min="15379" max="15391" width="5" style="56" customWidth="1"/>
    <col min="15392" max="15616" width="9.140625" style="56"/>
    <col min="15617" max="15617" width="4.7109375" style="56" customWidth="1"/>
    <col min="15618" max="15618" width="44.7109375" style="56" customWidth="1"/>
    <col min="15619" max="15619" width="12.28515625" style="56" customWidth="1"/>
    <col min="15620" max="15626" width="5" style="56" customWidth="1"/>
    <col min="15627" max="15627" width="4.7109375" style="56" customWidth="1"/>
    <col min="15628" max="15629" width="5" style="56" customWidth="1"/>
    <col min="15630" max="15630" width="4.85546875" style="56" customWidth="1"/>
    <col min="15631" max="15631" width="4.7109375" style="56" customWidth="1"/>
    <col min="15632" max="15633" width="5" style="56" customWidth="1"/>
    <col min="15634" max="15634" width="4.85546875" style="56" customWidth="1"/>
    <col min="15635" max="15647" width="5" style="56" customWidth="1"/>
    <col min="15648" max="15872" width="9.140625" style="56"/>
    <col min="15873" max="15873" width="4.7109375" style="56" customWidth="1"/>
    <col min="15874" max="15874" width="44.7109375" style="56" customWidth="1"/>
    <col min="15875" max="15875" width="12.28515625" style="56" customWidth="1"/>
    <col min="15876" max="15882" width="5" style="56" customWidth="1"/>
    <col min="15883" max="15883" width="4.7109375" style="56" customWidth="1"/>
    <col min="15884" max="15885" width="5" style="56" customWidth="1"/>
    <col min="15886" max="15886" width="4.85546875" style="56" customWidth="1"/>
    <col min="15887" max="15887" width="4.7109375" style="56" customWidth="1"/>
    <col min="15888" max="15889" width="5" style="56" customWidth="1"/>
    <col min="15890" max="15890" width="4.85546875" style="56" customWidth="1"/>
    <col min="15891" max="15903" width="5" style="56" customWidth="1"/>
    <col min="15904" max="16128" width="9.140625" style="56"/>
    <col min="16129" max="16129" width="4.7109375" style="56" customWidth="1"/>
    <col min="16130" max="16130" width="44.7109375" style="56" customWidth="1"/>
    <col min="16131" max="16131" width="12.28515625" style="56" customWidth="1"/>
    <col min="16132" max="16138" width="5" style="56" customWidth="1"/>
    <col min="16139" max="16139" width="4.7109375" style="56" customWidth="1"/>
    <col min="16140" max="16141" width="5" style="56" customWidth="1"/>
    <col min="16142" max="16142" width="4.85546875" style="56" customWidth="1"/>
    <col min="16143" max="16143" width="4.7109375" style="56" customWidth="1"/>
    <col min="16144" max="16145" width="5" style="56" customWidth="1"/>
    <col min="16146" max="16146" width="4.85546875" style="56" customWidth="1"/>
    <col min="16147" max="16159" width="5" style="56" customWidth="1"/>
    <col min="16160" max="16384" width="9.140625" style="56"/>
  </cols>
  <sheetData>
    <row r="1" spans="1:31" ht="15.75" x14ac:dyDescent="0.25">
      <c r="A1" s="94" t="s">
        <v>99</v>
      </c>
      <c r="B1" s="94"/>
      <c r="C1" s="94"/>
      <c r="D1" s="94"/>
      <c r="E1" s="57"/>
      <c r="F1" s="57"/>
      <c r="G1" s="57"/>
      <c r="H1" s="58"/>
      <c r="I1" s="58"/>
      <c r="J1" s="58"/>
      <c r="K1" s="58"/>
      <c r="L1" s="58"/>
      <c r="M1" s="58"/>
      <c r="N1" s="58"/>
    </row>
    <row r="2" spans="1:31" ht="15.75" x14ac:dyDescent="0.2">
      <c r="A2" s="111" t="s">
        <v>116</v>
      </c>
      <c r="B2" s="111"/>
      <c r="C2" s="111"/>
      <c r="D2" s="111"/>
      <c r="E2" s="111"/>
      <c r="F2" s="111"/>
      <c r="G2" s="111"/>
      <c r="H2" s="59"/>
      <c r="I2" s="60"/>
      <c r="J2" s="60"/>
      <c r="K2" s="60"/>
      <c r="L2" s="60"/>
      <c r="M2" s="60"/>
      <c r="N2" s="60"/>
    </row>
    <row r="3" spans="1:31" ht="15.75" x14ac:dyDescent="0.2">
      <c r="A3" s="111" t="s">
        <v>118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S3" s="61"/>
      <c r="T3" s="61"/>
      <c r="U3" s="61"/>
      <c r="V3" s="61"/>
      <c r="W3" s="61"/>
      <c r="Z3" s="61"/>
      <c r="AA3" s="61"/>
      <c r="AB3" s="61"/>
      <c r="AC3" s="61"/>
      <c r="AD3" s="61"/>
    </row>
    <row r="4" spans="1:31" ht="51" customHeight="1" x14ac:dyDescent="0.2">
      <c r="A4" s="112" t="s">
        <v>119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23.45" customHeight="1" x14ac:dyDescent="0.2">
      <c r="A5" s="113" t="s">
        <v>35</v>
      </c>
      <c r="B5" s="116" t="s">
        <v>100</v>
      </c>
      <c r="C5" s="119" t="s">
        <v>101</v>
      </c>
      <c r="D5" s="122" t="s">
        <v>102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4"/>
    </row>
    <row r="6" spans="1:31" ht="35.25" customHeight="1" x14ac:dyDescent="0.2">
      <c r="A6" s="114"/>
      <c r="B6" s="117"/>
      <c r="C6" s="120"/>
      <c r="D6" s="122" t="s">
        <v>103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4"/>
    </row>
    <row r="7" spans="1:31" ht="21.6" customHeight="1" x14ac:dyDescent="0.2">
      <c r="A7" s="115"/>
      <c r="B7" s="118"/>
      <c r="C7" s="121"/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76">
        <v>20</v>
      </c>
      <c r="X7" s="76">
        <v>21</v>
      </c>
      <c r="Y7" s="76">
        <v>22</v>
      </c>
      <c r="Z7" s="76">
        <v>23</v>
      </c>
      <c r="AA7" s="76">
        <v>24</v>
      </c>
      <c r="AB7" s="76">
        <v>25</v>
      </c>
      <c r="AC7" s="76">
        <v>26</v>
      </c>
      <c r="AD7" s="76">
        <v>27</v>
      </c>
      <c r="AE7" s="76">
        <v>28</v>
      </c>
    </row>
    <row r="8" spans="1:31" ht="18.75" x14ac:dyDescent="0.2">
      <c r="A8" s="77">
        <v>1</v>
      </c>
      <c r="B8" s="78" t="s">
        <v>3</v>
      </c>
      <c r="C8" s="62">
        <f>SUM(D8:AE8)</f>
        <v>0</v>
      </c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65"/>
      <c r="AA8" s="66"/>
      <c r="AB8" s="66"/>
      <c r="AC8" s="66"/>
      <c r="AD8" s="66"/>
      <c r="AE8" s="66"/>
    </row>
    <row r="9" spans="1:31" ht="18.75" x14ac:dyDescent="0.2">
      <c r="A9" s="77">
        <v>2</v>
      </c>
      <c r="B9" s="78" t="s">
        <v>4</v>
      </c>
      <c r="C9" s="62">
        <f t="shared" ref="C9:C37" si="0">SUM(D9:AE9)</f>
        <v>0</v>
      </c>
      <c r="D9" s="64"/>
      <c r="E9" s="63"/>
      <c r="F9" s="72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/>
      <c r="Z9" s="65"/>
      <c r="AA9" s="66"/>
      <c r="AB9" s="66"/>
      <c r="AC9" s="66"/>
      <c r="AD9" s="66"/>
      <c r="AE9" s="66"/>
    </row>
    <row r="10" spans="1:31" ht="18.75" x14ac:dyDescent="0.2">
      <c r="A10" s="77">
        <v>3</v>
      </c>
      <c r="B10" s="78" t="s">
        <v>94</v>
      </c>
      <c r="C10" s="62">
        <f t="shared" si="0"/>
        <v>0</v>
      </c>
      <c r="D10" s="64"/>
      <c r="E10" s="64"/>
      <c r="F10" s="63"/>
      <c r="G10" s="72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/>
      <c r="Z10" s="65"/>
      <c r="AA10" s="66"/>
      <c r="AB10" s="66"/>
      <c r="AC10" s="66"/>
      <c r="AD10" s="66"/>
      <c r="AE10" s="66"/>
    </row>
    <row r="11" spans="1:31" ht="18.75" x14ac:dyDescent="0.2">
      <c r="A11" s="77">
        <v>4</v>
      </c>
      <c r="B11" s="78" t="s">
        <v>95</v>
      </c>
      <c r="C11" s="62">
        <f t="shared" si="0"/>
        <v>0</v>
      </c>
      <c r="D11" s="64"/>
      <c r="E11" s="64"/>
      <c r="F11" s="64"/>
      <c r="G11" s="63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/>
      <c r="Z11" s="65"/>
      <c r="AA11" s="66"/>
      <c r="AB11" s="66"/>
      <c r="AC11" s="66"/>
      <c r="AD11" s="66"/>
      <c r="AE11" s="66"/>
    </row>
    <row r="12" spans="1:31" ht="18.75" x14ac:dyDescent="0.2">
      <c r="A12" s="77">
        <v>5</v>
      </c>
      <c r="B12" s="78" t="s">
        <v>96</v>
      </c>
      <c r="C12" s="62">
        <f t="shared" si="0"/>
        <v>0</v>
      </c>
      <c r="D12" s="64"/>
      <c r="E12" s="64"/>
      <c r="F12" s="64"/>
      <c r="G12" s="64"/>
      <c r="H12" s="63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/>
      <c r="Z12" s="65"/>
      <c r="AA12" s="65"/>
      <c r="AB12" s="65"/>
      <c r="AC12" s="65"/>
      <c r="AD12" s="65"/>
      <c r="AE12" s="66"/>
    </row>
    <row r="13" spans="1:31" ht="18.75" x14ac:dyDescent="0.2">
      <c r="A13" s="77">
        <v>6</v>
      </c>
      <c r="B13" s="78" t="s">
        <v>5</v>
      </c>
      <c r="C13" s="62">
        <f t="shared" si="0"/>
        <v>0</v>
      </c>
      <c r="D13" s="64"/>
      <c r="E13" s="64"/>
      <c r="F13" s="64"/>
      <c r="G13" s="64"/>
      <c r="H13" s="64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65"/>
      <c r="AA13" s="65"/>
      <c r="AB13" s="65"/>
      <c r="AC13" s="65"/>
      <c r="AD13" s="65"/>
      <c r="AE13" s="66"/>
    </row>
    <row r="14" spans="1:31" ht="31.5" x14ac:dyDescent="0.2">
      <c r="A14" s="77">
        <v>7</v>
      </c>
      <c r="B14" s="78" t="s">
        <v>6</v>
      </c>
      <c r="C14" s="62">
        <f t="shared" si="0"/>
        <v>0</v>
      </c>
      <c r="D14" s="64"/>
      <c r="E14" s="64"/>
      <c r="F14" s="64"/>
      <c r="G14" s="64"/>
      <c r="H14" s="64"/>
      <c r="I14" s="64"/>
      <c r="J14" s="63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5"/>
      <c r="Z14" s="65"/>
      <c r="AA14" s="65"/>
      <c r="AB14" s="65"/>
      <c r="AC14" s="65"/>
      <c r="AD14" s="65"/>
      <c r="AE14" s="66"/>
    </row>
    <row r="15" spans="1:31" ht="18.75" x14ac:dyDescent="0.2">
      <c r="A15" s="77">
        <v>8</v>
      </c>
      <c r="B15" s="78" t="s">
        <v>7</v>
      </c>
      <c r="C15" s="62">
        <f t="shared" si="0"/>
        <v>0</v>
      </c>
      <c r="D15" s="64"/>
      <c r="E15" s="64"/>
      <c r="F15" s="64"/>
      <c r="G15" s="64"/>
      <c r="H15" s="64"/>
      <c r="I15" s="64"/>
      <c r="J15" s="64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/>
      <c r="Z15" s="65"/>
      <c r="AA15" s="65"/>
      <c r="AB15" s="65"/>
      <c r="AC15" s="65"/>
      <c r="AD15" s="65"/>
      <c r="AE15" s="66"/>
    </row>
    <row r="16" spans="1:31" ht="18.75" x14ac:dyDescent="0.2">
      <c r="A16" s="77">
        <v>9</v>
      </c>
      <c r="B16" s="78" t="s">
        <v>8</v>
      </c>
      <c r="C16" s="62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3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/>
      <c r="Z16" s="65"/>
      <c r="AA16" s="65"/>
      <c r="AB16" s="65"/>
      <c r="AC16" s="65"/>
      <c r="AD16" s="65"/>
      <c r="AE16" s="66"/>
    </row>
    <row r="17" spans="1:31" ht="18.75" x14ac:dyDescent="0.2">
      <c r="A17" s="77">
        <v>10</v>
      </c>
      <c r="B17" s="78" t="s">
        <v>9</v>
      </c>
      <c r="C17" s="62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5"/>
      <c r="AA17" s="65"/>
      <c r="AB17" s="65"/>
      <c r="AC17" s="65"/>
      <c r="AD17" s="65"/>
      <c r="AE17" s="66"/>
    </row>
    <row r="18" spans="1:31" ht="18.75" x14ac:dyDescent="0.2">
      <c r="A18" s="77">
        <v>11</v>
      </c>
      <c r="B18" s="78" t="s">
        <v>13</v>
      </c>
      <c r="C18" s="62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/>
      <c r="Z18" s="65"/>
      <c r="AA18" s="65"/>
      <c r="AB18" s="65"/>
      <c r="AC18" s="65"/>
      <c r="AD18" s="65"/>
      <c r="AE18" s="66"/>
    </row>
    <row r="19" spans="1:31" ht="31.5" x14ac:dyDescent="0.2">
      <c r="A19" s="77">
        <v>12</v>
      </c>
      <c r="B19" s="78" t="s">
        <v>16</v>
      </c>
      <c r="C19" s="62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3"/>
      <c r="P19" s="64"/>
      <c r="Q19" s="64"/>
      <c r="R19" s="64"/>
      <c r="S19" s="64"/>
      <c r="T19" s="64"/>
      <c r="U19" s="64"/>
      <c r="V19" s="64"/>
      <c r="W19" s="64"/>
      <c r="X19" s="64"/>
      <c r="Y19" s="65"/>
      <c r="Z19" s="65"/>
      <c r="AA19" s="65"/>
      <c r="AB19" s="65"/>
      <c r="AC19" s="65"/>
      <c r="AD19" s="65"/>
      <c r="AE19" s="66"/>
    </row>
    <row r="20" spans="1:31" ht="18.75" x14ac:dyDescent="0.2">
      <c r="A20" s="77">
        <v>13</v>
      </c>
      <c r="B20" s="78" t="s">
        <v>15</v>
      </c>
      <c r="C20" s="62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3"/>
      <c r="Q20" s="64"/>
      <c r="R20" s="64"/>
      <c r="S20" s="64"/>
      <c r="T20" s="64"/>
      <c r="U20" s="64"/>
      <c r="V20" s="64"/>
      <c r="W20" s="64"/>
      <c r="X20" s="64"/>
      <c r="Y20" s="65"/>
      <c r="Z20" s="65"/>
      <c r="AA20" s="65"/>
      <c r="AB20" s="65"/>
      <c r="AC20" s="65"/>
      <c r="AD20" s="65"/>
      <c r="AE20" s="66"/>
    </row>
    <row r="21" spans="1:31" ht="18.75" x14ac:dyDescent="0.2">
      <c r="A21" s="77">
        <v>14</v>
      </c>
      <c r="B21" s="78" t="s">
        <v>98</v>
      </c>
      <c r="C21" s="62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3"/>
      <c r="R21" s="64"/>
      <c r="S21" s="64"/>
      <c r="T21" s="64"/>
      <c r="U21" s="64"/>
      <c r="V21" s="64"/>
      <c r="W21" s="64"/>
      <c r="X21" s="64"/>
      <c r="Y21" s="65"/>
      <c r="Z21" s="65"/>
      <c r="AA21" s="65"/>
      <c r="AB21" s="65"/>
      <c r="AC21" s="65"/>
      <c r="AD21" s="65"/>
      <c r="AE21" s="66"/>
    </row>
    <row r="22" spans="1:31" ht="18.75" x14ac:dyDescent="0.2">
      <c r="A22" s="77">
        <v>15</v>
      </c>
      <c r="B22" s="78" t="s">
        <v>12</v>
      </c>
      <c r="C22" s="62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3"/>
      <c r="S22" s="64"/>
      <c r="T22" s="64"/>
      <c r="U22" s="64"/>
      <c r="V22" s="64"/>
      <c r="W22" s="64"/>
      <c r="X22" s="64"/>
      <c r="Y22" s="65"/>
      <c r="Z22" s="65"/>
      <c r="AA22" s="65"/>
      <c r="AB22" s="65"/>
      <c r="AC22" s="65"/>
      <c r="AD22" s="65"/>
      <c r="AE22" s="66"/>
    </row>
    <row r="23" spans="1:31" ht="18.75" x14ac:dyDescent="0.2">
      <c r="A23" s="77">
        <v>16</v>
      </c>
      <c r="B23" s="78" t="s">
        <v>14</v>
      </c>
      <c r="C23" s="89">
        <v>1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89">
        <v>1</v>
      </c>
      <c r="T23" s="64"/>
      <c r="U23" s="64"/>
      <c r="V23" s="64"/>
      <c r="W23" s="64"/>
      <c r="X23" s="64"/>
      <c r="Y23" s="65"/>
      <c r="Z23" s="65"/>
      <c r="AA23" s="65"/>
      <c r="AB23" s="65"/>
      <c r="AC23" s="65"/>
      <c r="AD23" s="65"/>
      <c r="AE23" s="66"/>
    </row>
    <row r="24" spans="1:31" ht="18.75" x14ac:dyDescent="0.2">
      <c r="A24" s="77">
        <v>17</v>
      </c>
      <c r="B24" s="78" t="s">
        <v>97</v>
      </c>
      <c r="C24" s="89">
        <v>1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89">
        <v>1</v>
      </c>
      <c r="U24" s="64"/>
      <c r="V24" s="64"/>
      <c r="W24" s="64"/>
      <c r="X24" s="64"/>
      <c r="Y24" s="65"/>
      <c r="Z24" s="65"/>
      <c r="AA24" s="82"/>
      <c r="AB24" s="65"/>
      <c r="AC24" s="65"/>
      <c r="AD24" s="65"/>
      <c r="AE24" s="66"/>
    </row>
    <row r="25" spans="1:31" ht="18.75" x14ac:dyDescent="0.2">
      <c r="A25" s="77">
        <v>18</v>
      </c>
      <c r="B25" s="78" t="s">
        <v>17</v>
      </c>
      <c r="C25" s="62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3"/>
      <c r="V25" s="64"/>
      <c r="W25" s="64"/>
      <c r="X25" s="64"/>
      <c r="Y25" s="65"/>
      <c r="Z25" s="65"/>
      <c r="AA25" s="65"/>
      <c r="AB25" s="65"/>
      <c r="AC25" s="65"/>
      <c r="AD25" s="65"/>
      <c r="AE25" s="66"/>
    </row>
    <row r="26" spans="1:31" ht="31.5" x14ac:dyDescent="0.2">
      <c r="A26" s="77">
        <v>19</v>
      </c>
      <c r="B26" s="78" t="s">
        <v>11</v>
      </c>
      <c r="C26" s="62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3"/>
      <c r="W26" s="64"/>
      <c r="X26" s="64"/>
      <c r="Y26" s="65"/>
      <c r="Z26" s="65"/>
      <c r="AA26" s="65"/>
      <c r="AB26" s="65" t="s">
        <v>1</v>
      </c>
      <c r="AC26" s="65"/>
      <c r="AD26" s="65"/>
      <c r="AE26" s="66"/>
    </row>
    <row r="27" spans="1:31" ht="31.5" x14ac:dyDescent="0.2">
      <c r="A27" s="77">
        <v>20</v>
      </c>
      <c r="B27" s="78" t="s">
        <v>18</v>
      </c>
      <c r="C27" s="62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3"/>
      <c r="X27" s="64"/>
      <c r="Y27" s="65"/>
      <c r="Z27" s="65"/>
      <c r="AA27" s="65"/>
      <c r="AB27" s="65"/>
      <c r="AC27" s="65"/>
      <c r="AD27" s="65"/>
      <c r="AE27" s="66"/>
    </row>
    <row r="28" spans="1:31" ht="18.75" x14ac:dyDescent="0.2">
      <c r="A28" s="77">
        <v>21</v>
      </c>
      <c r="B28" s="78" t="s">
        <v>10</v>
      </c>
      <c r="C28" s="62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3"/>
      <c r="Y28" s="65"/>
      <c r="Z28" s="65"/>
      <c r="AA28" s="65"/>
      <c r="AB28" s="65"/>
      <c r="AC28" s="65"/>
      <c r="AD28" s="65"/>
      <c r="AE28" s="66"/>
    </row>
    <row r="29" spans="1:31" ht="18.75" x14ac:dyDescent="0.2">
      <c r="A29" s="77">
        <v>22</v>
      </c>
      <c r="B29" s="78" t="s">
        <v>104</v>
      </c>
      <c r="C29" s="62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7"/>
      <c r="Z29" s="65"/>
      <c r="AA29" s="65"/>
      <c r="AB29" s="65"/>
      <c r="AC29" s="65"/>
      <c r="AD29" s="65"/>
      <c r="AE29" s="66"/>
    </row>
    <row r="30" spans="1:31" ht="31.5" x14ac:dyDescent="0.2">
      <c r="A30" s="77">
        <v>23</v>
      </c>
      <c r="B30" s="78" t="s">
        <v>105</v>
      </c>
      <c r="C30" s="62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  <c r="Z30" s="67"/>
      <c r="AA30" s="65"/>
      <c r="AB30" s="65"/>
      <c r="AC30" s="65"/>
      <c r="AD30" s="65"/>
      <c r="AE30" s="66"/>
    </row>
    <row r="31" spans="1:31" ht="18.75" x14ac:dyDescent="0.2">
      <c r="A31" s="77">
        <v>24</v>
      </c>
      <c r="B31" s="78" t="s">
        <v>106</v>
      </c>
      <c r="C31" s="62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  <c r="Z31" s="65"/>
      <c r="AA31" s="67"/>
      <c r="AB31" s="65"/>
      <c r="AC31" s="65"/>
      <c r="AD31" s="65"/>
      <c r="AE31" s="66"/>
    </row>
    <row r="32" spans="1:31" ht="18.75" x14ac:dyDescent="0.2">
      <c r="A32" s="77">
        <v>25</v>
      </c>
      <c r="B32" s="78" t="s">
        <v>107</v>
      </c>
      <c r="C32" s="62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5"/>
      <c r="Z32" s="65"/>
      <c r="AA32" s="65"/>
      <c r="AB32" s="67"/>
      <c r="AC32" s="65"/>
      <c r="AD32" s="65"/>
      <c r="AE32" s="66"/>
    </row>
    <row r="33" spans="1:31" ht="18.75" x14ac:dyDescent="0.2">
      <c r="A33" s="77">
        <v>26</v>
      </c>
      <c r="B33" s="78" t="s">
        <v>108</v>
      </c>
      <c r="C33" s="62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/>
      <c r="Z33" s="65"/>
      <c r="AA33" s="65"/>
      <c r="AB33" s="65"/>
      <c r="AC33" s="67"/>
      <c r="AD33" s="65"/>
      <c r="AE33" s="66"/>
    </row>
    <row r="34" spans="1:31" ht="18.75" x14ac:dyDescent="0.2">
      <c r="A34" s="77">
        <v>27</v>
      </c>
      <c r="B34" s="78" t="s">
        <v>109</v>
      </c>
      <c r="C34" s="62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5"/>
      <c r="Z34" s="65"/>
      <c r="AA34" s="65"/>
      <c r="AB34" s="65"/>
      <c r="AC34" s="65"/>
      <c r="AD34" s="67"/>
      <c r="AE34" s="66"/>
    </row>
    <row r="35" spans="1:31" ht="63" x14ac:dyDescent="0.2">
      <c r="A35" s="77">
        <v>28</v>
      </c>
      <c r="B35" s="78" t="s">
        <v>110</v>
      </c>
      <c r="C35" s="89">
        <v>1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89">
        <v>1</v>
      </c>
      <c r="T35" s="64"/>
      <c r="U35" s="64"/>
      <c r="V35" s="64"/>
      <c r="W35" s="64"/>
      <c r="X35" s="64"/>
      <c r="Y35" s="65"/>
      <c r="Z35" s="65"/>
      <c r="AA35" s="65"/>
      <c r="AB35" s="65"/>
      <c r="AC35" s="65"/>
      <c r="AD35" s="65"/>
      <c r="AE35" s="67"/>
    </row>
    <row r="36" spans="1:31" ht="18.75" x14ac:dyDescent="0.2">
      <c r="A36" s="77">
        <v>29</v>
      </c>
      <c r="B36" s="79" t="s">
        <v>111</v>
      </c>
      <c r="C36" s="89">
        <v>1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6"/>
      <c r="Z36" s="66"/>
      <c r="AA36" s="66"/>
      <c r="AB36" s="66"/>
      <c r="AC36" s="66"/>
      <c r="AD36" s="66"/>
      <c r="AE36" s="91">
        <v>1</v>
      </c>
    </row>
    <row r="37" spans="1:31" ht="18.75" x14ac:dyDescent="0.2">
      <c r="A37" s="77">
        <v>30</v>
      </c>
      <c r="B37" s="80" t="s">
        <v>112</v>
      </c>
      <c r="C37" s="62">
        <f t="shared" si="0"/>
        <v>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6"/>
      <c r="Z37" s="66"/>
      <c r="AA37" s="66"/>
      <c r="AB37" s="66"/>
      <c r="AC37" s="66"/>
      <c r="AD37" s="66"/>
      <c r="AE37" s="66"/>
    </row>
    <row r="38" spans="1:31" ht="15.75" x14ac:dyDescent="0.2">
      <c r="A38" s="109" t="s">
        <v>114</v>
      </c>
      <c r="B38" s="110"/>
      <c r="C38" s="90">
        <f>SUM(C8:C37)</f>
        <v>4</v>
      </c>
      <c r="D38" s="73">
        <f t="shared" ref="D38:AE38" si="1">SUM(D8:D37)</f>
        <v>0</v>
      </c>
      <c r="E38" s="73">
        <f t="shared" si="1"/>
        <v>0</v>
      </c>
      <c r="F38" s="73">
        <f t="shared" si="1"/>
        <v>0</v>
      </c>
      <c r="G38" s="73">
        <f t="shared" si="1"/>
        <v>0</v>
      </c>
      <c r="H38" s="73">
        <f t="shared" si="1"/>
        <v>0</v>
      </c>
      <c r="I38" s="73">
        <f t="shared" si="1"/>
        <v>0</v>
      </c>
      <c r="J38" s="73">
        <f t="shared" si="1"/>
        <v>0</v>
      </c>
      <c r="K38" s="73">
        <f t="shared" si="1"/>
        <v>0</v>
      </c>
      <c r="L38" s="73">
        <f t="shared" si="1"/>
        <v>0</v>
      </c>
      <c r="M38" s="73">
        <f t="shared" si="1"/>
        <v>0</v>
      </c>
      <c r="N38" s="73">
        <f t="shared" si="1"/>
        <v>0</v>
      </c>
      <c r="O38" s="73">
        <f t="shared" si="1"/>
        <v>0</v>
      </c>
      <c r="P38" s="73">
        <f t="shared" si="1"/>
        <v>0</v>
      </c>
      <c r="Q38" s="73">
        <f t="shared" si="1"/>
        <v>0</v>
      </c>
      <c r="R38" s="73">
        <f t="shared" si="1"/>
        <v>0</v>
      </c>
      <c r="S38" s="90">
        <f t="shared" si="1"/>
        <v>2</v>
      </c>
      <c r="T38" s="90">
        <f t="shared" si="1"/>
        <v>1</v>
      </c>
      <c r="U38" s="73">
        <f t="shared" si="1"/>
        <v>0</v>
      </c>
      <c r="V38" s="73">
        <f t="shared" si="1"/>
        <v>0</v>
      </c>
      <c r="W38" s="73">
        <f t="shared" si="1"/>
        <v>0</v>
      </c>
      <c r="X38" s="73">
        <f t="shared" si="1"/>
        <v>0</v>
      </c>
      <c r="Y38" s="73">
        <f t="shared" si="1"/>
        <v>0</v>
      </c>
      <c r="Z38" s="73">
        <f t="shared" si="1"/>
        <v>0</v>
      </c>
      <c r="AA38" s="73">
        <f t="shared" si="1"/>
        <v>0</v>
      </c>
      <c r="AB38" s="73">
        <f t="shared" si="1"/>
        <v>0</v>
      </c>
      <c r="AC38" s="73">
        <f t="shared" si="1"/>
        <v>0</v>
      </c>
      <c r="AD38" s="73">
        <f t="shared" si="1"/>
        <v>0</v>
      </c>
      <c r="AE38" s="90">
        <f t="shared" si="1"/>
        <v>1</v>
      </c>
    </row>
    <row r="41" spans="1:31" ht="15.75" x14ac:dyDescent="0.2">
      <c r="A41" s="69"/>
      <c r="B41" s="70" t="s">
        <v>113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31" x14ac:dyDescent="0.2">
      <c r="A42" s="69"/>
      <c r="B42" s="69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1:31" x14ac:dyDescent="0.2">
      <c r="A43" s="69"/>
      <c r="B43" s="69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</row>
    <row r="44" spans="1:31" ht="53.45" customHeight="1" x14ac:dyDescent="0.2">
      <c r="B44" s="108" t="s">
        <v>115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75"/>
      <c r="Q44" s="74"/>
      <c r="R44" s="74"/>
      <c r="S44" s="74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69"/>
    </row>
  </sheetData>
  <mergeCells count="11">
    <mergeCell ref="B44:O44"/>
    <mergeCell ref="A38:B38"/>
    <mergeCell ref="A1:D1"/>
    <mergeCell ref="A2:G2"/>
    <mergeCell ref="A3:N3"/>
    <mergeCell ref="A4:AE4"/>
    <mergeCell ref="A5:A7"/>
    <mergeCell ref="B5:B7"/>
    <mergeCell ref="C5:C7"/>
    <mergeCell ref="D5:AE5"/>
    <mergeCell ref="D6:AE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5</vt:lpstr>
      <vt:lpstr>Табл. 1 к ф.5</vt:lpstr>
      <vt:lpstr>'Форма 5'!Заголовки_для_печати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 Елена</cp:lastModifiedBy>
  <cp:lastPrinted>2014-01-08T09:19:06Z</cp:lastPrinted>
  <dcterms:created xsi:type="dcterms:W3CDTF">2010-11-12T13:16:09Z</dcterms:created>
  <dcterms:modified xsi:type="dcterms:W3CDTF">2014-01-16T05:48:28Z</dcterms:modified>
</cp:coreProperties>
</file>