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088" windowHeight="7776" tabRatio="789" activeTab="1"/>
  </bookViews>
  <sheets>
    <sheet name="Форма 4" sheetId="1" r:id="rId1"/>
    <sheet name="Форма 4(продолжение)" sheetId="2" r:id="rId2"/>
  </sheets>
  <externalReferences>
    <externalReference r:id="rId5"/>
  </externalReferences>
  <definedNames>
    <definedName name="_xlnm.Print_Titles" localSheetId="0">'Форма 4'!$8:$8</definedName>
    <definedName name="_xlnm.Print_Titles" localSheetId="1">'Форма 4(продолжение)'!$8:$8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<sst xmlns="http://schemas.openxmlformats.org/spreadsheetml/2006/main" count="401" uniqueCount="107">
  <si>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</si>
  <si>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</si>
  <si>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</si>
  <si>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Принято решений о наличии нарушения</t>
  </si>
  <si>
    <t>Исполнено 
предписаний</t>
  </si>
  <si>
    <t>Итого: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</si>
  <si>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</si>
  <si>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</si>
  <si>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</si>
  <si>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</si>
  <si>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</si>
  <si>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</si>
  <si>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</si>
  <si>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</si>
  <si>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</si>
  <si>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</si>
  <si>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</si>
  <si>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</si>
  <si>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</si>
  <si>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</si>
  <si>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</si>
  <si>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</si>
  <si>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</si>
  <si>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</si>
  <si>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</si>
  <si>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</si>
  <si>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</si>
  <si>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</si>
  <si>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</si>
  <si>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</si>
  <si>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</si>
  <si>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</si>
  <si>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</si>
  <si>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</si>
  <si>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t>№ 
п/п</t>
  </si>
  <si>
    <t>В</t>
  </si>
  <si>
    <t>Субъект рынка</t>
  </si>
  <si>
    <t>Статьи закона</t>
  </si>
  <si>
    <t>Примечание</t>
  </si>
  <si>
    <t>Х</t>
  </si>
  <si>
    <t>Рассмот-  рено заявле- ний       1=2+3+4</t>
  </si>
  <si>
    <t>Вид деятельности</t>
  </si>
  <si>
    <t>из них</t>
  </si>
  <si>
    <t>после рас- смот- рения отказ- ано в воз- бужде- нии</t>
  </si>
  <si>
    <t>воз- бужде- но дел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</si>
  <si>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</si>
  <si>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</si>
  <si>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</si>
  <si>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</si>
  <si>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</si>
  <si>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</si>
  <si>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</si>
  <si>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</si>
  <si>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</si>
  <si>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</si>
  <si>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</si>
  <si>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</si>
  <si>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</si>
  <si>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</si>
  <si>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</si>
  <si>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</si>
  <si>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</si>
  <si>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</si>
  <si>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</si>
  <si>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</si>
  <si>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</si>
  <si>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</si>
  <si>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</si>
  <si>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</si>
  <si>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</si>
  <si>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</si>
  <si>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</si>
  <si>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</si>
  <si>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Таблица сбора данных в разрезе видов деятельности</t>
  </si>
  <si>
    <t>ст.11.1 Запрет на ограничивающие конкуренцию согласованные действия хоз. субъектов</t>
  </si>
  <si>
    <t>Ст.17 Антимонопольные требования к торгам, запросу котировок цен на товары</t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</si>
  <si>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_____(период отчета)______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</si>
  <si>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</rPr>
      <t>хоз. субъектов</t>
    </r>
  </si>
  <si>
    <t>устра- нено до воз- бужде- ния дела (выполнено предупреждений)</t>
  </si>
  <si>
    <t>Устра- нено нару- шений в резуль- тате прове- рок до воз- бужде- ния дела (выполнено предупреждений)</t>
  </si>
  <si>
    <t>Форма № 4 (продолжение)</t>
  </si>
  <si>
    <t>Информационные технологии, 
IT-услуги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</si>
  <si>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</si>
  <si>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</si>
  <si>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</si>
  <si>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</si>
  <si>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</si>
  <si>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</si>
  <si>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</si>
  <si>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</si>
  <si>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</si>
  <si>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</si>
  <si>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</si>
  <si>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</si>
  <si>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</si>
  <si>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</si>
  <si>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</si>
  <si>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</si>
  <si>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</si>
  <si>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</si>
  <si>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</si>
  <si>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</si>
  <si>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</si>
  <si>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</si>
  <si>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</si>
  <si>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</si>
  <si>
    <r>
      <rPr>
        <b/>
        <sz val="10"/>
        <color indexed="60"/>
        <rFont val="Arial"/>
        <family val="2"/>
      </rPr>
      <t>Проверочное соотношение:</t>
    </r>
    <r>
      <rPr>
        <sz val="10"/>
        <color indexed="60"/>
        <rFont val="Arial"/>
        <family val="2"/>
      </rPr>
      <t xml:space="preserve">
по статьям 10, 11, 11.1, 14, 17, 34, 38 сумма строк по субъектам рынка (субъекты естественной монополии и прочие субъекты) в таблице № 1 "Таблица сбора данных в разрезе субъектов рынка" должна равняться сумме строк по видам деятельности по соответствующим статьям в таблице № 2 "Таблица сбора данных в разрезе видов деятельности".</t>
    </r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</si>
</sst>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General"/>
    <numFmt numFmtId="173" formatCode="0.0"/>
    <numFmt numFmtId="174" formatCode="[$-1010409]General"/>
    <numFmt numFmtId="175" formatCode="[$-1010409]0.0"/>
    <numFmt numFmtId="176" formatCode="[$-1010419]#,##0.0;\-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8"/>
      <color indexed="27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8" fillId="0" borderId="0">
      <alignment/>
      <protection/>
    </xf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4" fontId="10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174" fontId="10" fillId="34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4" fillId="6" borderId="20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12" fillId="6" borderId="21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vertical="top" wrapText="1"/>
    </xf>
    <xf numFmtId="0" fontId="9" fillId="6" borderId="17" xfId="0" applyFont="1" applyFill="1" applyBorder="1" applyAlignment="1">
      <alignment vertical="center" wrapText="1"/>
    </xf>
    <xf numFmtId="174" fontId="14" fillId="6" borderId="14" xfId="0" applyNumberFormat="1" applyFont="1" applyFill="1" applyBorder="1" applyAlignment="1">
      <alignment horizontal="right" vertical="center" wrapText="1"/>
    </xf>
    <xf numFmtId="0" fontId="9" fillId="6" borderId="22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9" fillId="6" borderId="10" xfId="0" applyFont="1" applyFill="1" applyBorder="1" applyAlignment="1">
      <alignment vertical="top" wrapText="1"/>
    </xf>
    <xf numFmtId="0" fontId="9" fillId="6" borderId="17" xfId="0" applyFont="1" applyFill="1" applyBorder="1" applyAlignment="1">
      <alignment vertical="top" wrapText="1"/>
    </xf>
    <xf numFmtId="174" fontId="9" fillId="6" borderId="10" xfId="0" applyNumberFormat="1" applyFont="1" applyFill="1" applyBorder="1" applyAlignment="1">
      <alignment horizontal="right" vertical="top" wrapText="1"/>
    </xf>
    <xf numFmtId="0" fontId="9" fillId="6" borderId="23" xfId="0" applyFont="1" applyFill="1" applyBorder="1" applyAlignment="1">
      <alignment vertical="top" wrapText="1"/>
    </xf>
    <xf numFmtId="0" fontId="9" fillId="6" borderId="20" xfId="0" applyFont="1" applyFill="1" applyBorder="1" applyAlignment="1">
      <alignment vertical="top" wrapText="1"/>
    </xf>
    <xf numFmtId="174" fontId="10" fillId="33" borderId="14" xfId="0" applyNumberFormat="1" applyFont="1" applyFill="1" applyBorder="1" applyAlignment="1">
      <alignment horizontal="right" vertical="top" wrapText="1"/>
    </xf>
    <xf numFmtId="174" fontId="10" fillId="34" borderId="14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53">
      <alignment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0" xfId="53" applyFont="1" applyFill="1" applyAlignment="1">
      <alignment vertical="top" wrapText="1"/>
      <protection/>
    </xf>
    <xf numFmtId="0" fontId="0" fillId="6" borderId="11" xfId="53" applyFill="1" applyBorder="1">
      <alignment wrapText="1"/>
      <protection/>
    </xf>
    <xf numFmtId="0" fontId="0" fillId="6" borderId="19" xfId="53" applyFill="1" applyBorder="1">
      <alignment wrapText="1"/>
      <protection/>
    </xf>
    <xf numFmtId="0" fontId="0" fillId="6" borderId="21" xfId="53" applyFill="1" applyBorder="1">
      <alignment wrapText="1"/>
      <protection/>
    </xf>
    <xf numFmtId="0" fontId="0" fillId="6" borderId="16" xfId="53" applyFill="1" applyBorder="1">
      <alignment wrapText="1"/>
      <protection/>
    </xf>
    <xf numFmtId="0" fontId="4" fillId="6" borderId="20" xfId="53" applyFont="1" applyFill="1" applyBorder="1" applyAlignment="1">
      <alignment horizontal="center" vertical="top" wrapText="1"/>
      <protection/>
    </xf>
    <xf numFmtId="0" fontId="4" fillId="6" borderId="13" xfId="53" applyFont="1" applyFill="1" applyBorder="1" applyAlignment="1">
      <alignment horizontal="center" vertical="top" wrapText="1"/>
      <protection/>
    </xf>
    <xf numFmtId="0" fontId="0" fillId="0" borderId="0" xfId="53" applyAlignment="1">
      <alignment horizontal="left" wrapText="1"/>
      <protection/>
    </xf>
    <xf numFmtId="0" fontId="7" fillId="6" borderId="14" xfId="53" applyFont="1" applyFill="1" applyBorder="1" applyAlignment="1">
      <alignment horizontal="center" vertical="center" wrapText="1"/>
      <protection/>
    </xf>
    <xf numFmtId="0" fontId="7" fillId="6" borderId="15" xfId="53" applyFont="1" applyFill="1" applyBorder="1" applyAlignment="1">
      <alignment horizontal="center" vertical="center" wrapText="1"/>
      <protection/>
    </xf>
    <xf numFmtId="0" fontId="7" fillId="6" borderId="16" xfId="53" applyFont="1" applyFill="1" applyBorder="1" applyAlignment="1">
      <alignment vertical="center" wrapText="1"/>
      <protection/>
    </xf>
    <xf numFmtId="0" fontId="7" fillId="6" borderId="17" xfId="53" applyFont="1" applyFill="1" applyBorder="1" applyAlignment="1">
      <alignment horizontal="center" vertical="center" wrapText="1"/>
      <protection/>
    </xf>
    <xf numFmtId="0" fontId="7" fillId="6" borderId="13" xfId="53" applyFont="1" applyFill="1" applyBorder="1" applyAlignment="1">
      <alignment horizontal="center" vertical="top" wrapText="1"/>
      <protection/>
    </xf>
    <xf numFmtId="0" fontId="7" fillId="6" borderId="12" xfId="53" applyFont="1" applyFill="1" applyBorder="1" applyAlignment="1">
      <alignment horizontal="center" vertical="top" wrapText="1"/>
      <protection/>
    </xf>
    <xf numFmtId="0" fontId="7" fillId="6" borderId="18" xfId="53" applyFont="1" applyFill="1" applyBorder="1" applyAlignment="1">
      <alignment horizontal="center" vertical="top" wrapText="1"/>
      <protection/>
    </xf>
    <xf numFmtId="0" fontId="7" fillId="6" borderId="19" xfId="53" applyFont="1" applyFill="1" applyBorder="1" applyAlignment="1">
      <alignment horizontal="center" vertical="top" wrapText="1"/>
      <protection/>
    </xf>
    <xf numFmtId="0" fontId="7" fillId="6" borderId="10" xfId="53" applyFont="1" applyFill="1" applyBorder="1" applyAlignment="1">
      <alignment horizontal="center" vertical="top" wrapText="1"/>
      <protection/>
    </xf>
    <xf numFmtId="174" fontId="10" fillId="33" borderId="10" xfId="53" applyNumberFormat="1" applyFont="1" applyFill="1" applyBorder="1" applyAlignment="1">
      <alignment horizontal="right" vertical="top" wrapText="1"/>
      <protection/>
    </xf>
    <xf numFmtId="174" fontId="10" fillId="34" borderId="10" xfId="53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53" applyFont="1" applyBorder="1" applyAlignment="1">
      <alignment horizontal="center" wrapText="1"/>
      <protection/>
    </xf>
    <xf numFmtId="0" fontId="7" fillId="6" borderId="11" xfId="53" applyFont="1" applyFill="1" applyBorder="1" applyAlignment="1">
      <alignment horizontal="center" vertical="top" wrapText="1"/>
      <protection/>
    </xf>
    <xf numFmtId="0" fontId="0" fillId="6" borderId="21" xfId="53" applyFill="1" applyBorder="1" applyAlignment="1">
      <alignment horizontal="center" vertical="top" wrapText="1"/>
      <protection/>
    </xf>
    <xf numFmtId="0" fontId="7" fillId="6" borderId="24" xfId="53" applyFont="1" applyFill="1" applyBorder="1" applyAlignment="1">
      <alignment horizontal="center" vertical="top" wrapText="1"/>
      <protection/>
    </xf>
    <xf numFmtId="0" fontId="7" fillId="6" borderId="20" xfId="53" applyFont="1" applyFill="1" applyBorder="1" applyAlignment="1">
      <alignment horizontal="center" vertical="top" wrapText="1"/>
      <protection/>
    </xf>
    <xf numFmtId="0" fontId="7" fillId="6" borderId="25" xfId="53" applyFont="1" applyFill="1" applyBorder="1" applyAlignment="1">
      <alignment horizontal="center" vertical="top" wrapText="1"/>
      <protection/>
    </xf>
    <xf numFmtId="0" fontId="7" fillId="6" borderId="22" xfId="53" applyFont="1" applyFill="1" applyBorder="1" applyAlignment="1">
      <alignment horizontal="center" vertical="top" wrapText="1"/>
      <protection/>
    </xf>
    <xf numFmtId="0" fontId="7" fillId="6" borderId="14" xfId="53" applyFont="1" applyFill="1" applyBorder="1" applyAlignment="1">
      <alignment horizontal="right" vertical="center" wrapText="1"/>
      <protection/>
    </xf>
    <xf numFmtId="174" fontId="18" fillId="6" borderId="14" xfId="53" applyNumberFormat="1" applyFont="1" applyFill="1" applyBorder="1" applyAlignment="1">
      <alignment horizontal="right" vertical="center" wrapText="1"/>
      <protection/>
    </xf>
    <xf numFmtId="174" fontId="7" fillId="6" borderId="14" xfId="53" applyNumberFormat="1" applyFont="1" applyFill="1" applyBorder="1" applyAlignment="1">
      <alignment horizontal="right" vertical="center" wrapText="1"/>
      <protection/>
    </xf>
    <xf numFmtId="0" fontId="0" fillId="0" borderId="19" xfId="53" applyBorder="1">
      <alignment wrapText="1"/>
      <protection/>
    </xf>
    <xf numFmtId="0" fontId="10" fillId="0" borderId="14" xfId="53" applyFont="1" applyFill="1" applyBorder="1" applyAlignment="1">
      <alignment vertical="top" wrapText="1"/>
      <protection/>
    </xf>
    <xf numFmtId="174" fontId="9" fillId="0" borderId="14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4" fontId="10" fillId="0" borderId="10" xfId="53" applyNumberFormat="1" applyFont="1" applyFill="1" applyBorder="1" applyAlignment="1">
      <alignment horizontal="right" vertical="top" wrapText="1"/>
      <protection/>
    </xf>
    <xf numFmtId="174" fontId="9" fillId="0" borderId="14" xfId="53" applyNumberFormat="1" applyFont="1" applyFill="1" applyBorder="1" applyAlignment="1" applyProtection="1">
      <alignment horizontal="right" vertical="top" wrapText="1"/>
      <protection/>
    </xf>
    <xf numFmtId="174" fontId="19" fillId="34" borderId="14" xfId="53" applyNumberFormat="1" applyFont="1" applyFill="1" applyBorder="1" applyAlignment="1" applyProtection="1">
      <alignment horizontal="right" vertical="top" wrapText="1"/>
      <protection/>
    </xf>
    <xf numFmtId="174" fontId="10" fillId="33" borderId="14" xfId="53" applyNumberFormat="1" applyFont="1" applyFill="1" applyBorder="1" applyAlignment="1">
      <alignment horizontal="right" vertical="top" wrapText="1"/>
      <protection/>
    </xf>
    <xf numFmtId="174" fontId="10" fillId="34" borderId="14" xfId="53" applyNumberFormat="1" applyFont="1" applyFill="1" applyBorder="1" applyAlignment="1">
      <alignment horizontal="right" vertical="top" wrapText="1"/>
      <protection/>
    </xf>
    <xf numFmtId="174" fontId="19" fillId="0" borderId="14" xfId="53" applyNumberFormat="1" applyFont="1" applyFill="1" applyBorder="1" applyAlignment="1" applyProtection="1">
      <alignment horizontal="right" vertical="top" wrapText="1"/>
      <protection/>
    </xf>
    <xf numFmtId="0" fontId="10" fillId="0" borderId="14" xfId="53" applyFont="1" applyFill="1" applyBorder="1" applyAlignment="1">
      <alignment vertical="center" wrapText="1"/>
      <protection/>
    </xf>
    <xf numFmtId="0" fontId="6" fillId="6" borderId="26" xfId="53" applyFont="1" applyFill="1" applyBorder="1" applyAlignment="1">
      <alignment horizontal="left" vertical="center" wrapText="1"/>
      <protection/>
    </xf>
    <xf numFmtId="0" fontId="8" fillId="6" borderId="17" xfId="53" applyFont="1" applyFill="1" applyBorder="1" applyAlignment="1">
      <alignment horizontal="left" vertical="top" wrapText="1"/>
      <protection/>
    </xf>
    <xf numFmtId="174" fontId="9" fillId="6" borderId="14" xfId="53" applyNumberFormat="1" applyFont="1" applyFill="1" applyBorder="1" applyAlignment="1">
      <alignment horizontal="right" vertical="center" wrapText="1"/>
      <protection/>
    </xf>
    <xf numFmtId="0" fontId="8" fillId="6" borderId="26" xfId="53" applyFont="1" applyFill="1" applyBorder="1" applyAlignment="1">
      <alignment horizontal="left" vertical="center" wrapText="1"/>
      <protection/>
    </xf>
    <xf numFmtId="0" fontId="9" fillId="6" borderId="26" xfId="53" applyFont="1" applyFill="1" applyBorder="1" applyAlignment="1">
      <alignment horizontal="left" vertical="top" wrapText="1"/>
      <protection/>
    </xf>
    <xf numFmtId="174" fontId="9" fillId="6" borderId="11" xfId="53" applyNumberFormat="1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vertical="top" wrapText="1"/>
    </xf>
    <xf numFmtId="0" fontId="7" fillId="6" borderId="15" xfId="53" applyFont="1" applyFill="1" applyBorder="1" applyAlignment="1">
      <alignment horizontal="center" vertical="center" wrapText="1"/>
      <protection/>
    </xf>
    <xf numFmtId="0" fontId="12" fillId="6" borderId="22" xfId="53" applyFont="1" applyFill="1" applyBorder="1">
      <alignment wrapText="1"/>
      <protection/>
    </xf>
    <xf numFmtId="0" fontId="9" fillId="6" borderId="26" xfId="53" applyFont="1" applyFill="1" applyBorder="1" applyAlignment="1">
      <alignment horizontal="left" vertical="top" wrapText="1"/>
      <protection/>
    </xf>
    <xf numFmtId="0" fontId="9" fillId="6" borderId="22" xfId="53" applyFont="1" applyFill="1" applyBorder="1" applyAlignment="1">
      <alignment horizontal="left" vertical="top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20" xfId="53" applyFont="1" applyFill="1" applyBorder="1" applyAlignment="1">
      <alignment horizontal="left" vertical="top" wrapText="1"/>
      <protection/>
    </xf>
    <xf numFmtId="0" fontId="9" fillId="6" borderId="27" xfId="53" applyFont="1" applyFill="1" applyBorder="1" applyAlignment="1">
      <alignment horizontal="left" vertical="top" wrapText="1"/>
      <protection/>
    </xf>
    <xf numFmtId="0" fontId="9" fillId="0" borderId="28" xfId="53" applyFont="1" applyFill="1" applyBorder="1" applyAlignment="1">
      <alignment horizontal="left" vertical="top" wrapText="1"/>
      <protection/>
    </xf>
    <xf numFmtId="0" fontId="9" fillId="0" borderId="29" xfId="53" applyFont="1" applyFill="1" applyBorder="1" applyAlignment="1">
      <alignment horizontal="left" vertical="top" wrapText="1"/>
      <protection/>
    </xf>
    <xf numFmtId="0" fontId="5" fillId="0" borderId="0" xfId="53" applyFont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Alignment="1">
      <alignment horizontal="left" wrapText="1"/>
      <protection/>
    </xf>
    <xf numFmtId="0" fontId="7" fillId="6" borderId="10" xfId="53" applyFont="1" applyFill="1" applyBorder="1" applyAlignment="1">
      <alignment horizontal="center" vertical="center" wrapText="1"/>
      <protection/>
    </xf>
    <xf numFmtId="0" fontId="7" fillId="6" borderId="30" xfId="53" applyFont="1" applyFill="1" applyBorder="1" applyAlignment="1">
      <alignment horizontal="center" vertical="center" wrapText="1"/>
      <protection/>
    </xf>
    <xf numFmtId="0" fontId="7" fillId="6" borderId="31" xfId="53" applyFont="1" applyFill="1" applyBorder="1" applyAlignment="1">
      <alignment horizontal="center" vertical="center" wrapText="1"/>
      <protection/>
    </xf>
    <xf numFmtId="0" fontId="9" fillId="6" borderId="28" xfId="53" applyFont="1" applyFill="1" applyBorder="1" applyAlignment="1">
      <alignment horizontal="left" vertical="top" wrapText="1"/>
      <protection/>
    </xf>
    <xf numFmtId="0" fontId="9" fillId="6" borderId="29" xfId="53" applyFont="1" applyFill="1" applyBorder="1" applyAlignment="1">
      <alignment horizontal="left" vertical="top" wrapText="1"/>
      <protection/>
    </xf>
    <xf numFmtId="0" fontId="55" fillId="0" borderId="0" xfId="0" applyFont="1" applyAlignment="1">
      <alignment horizontal="left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T40"/>
  <sheetViews>
    <sheetView zoomScale="85" zoomScaleNormal="85" zoomScalePageLayoutView="0" workbookViewId="0" topLeftCell="A7">
      <selection activeCell="V15" sqref="V15"/>
    </sheetView>
  </sheetViews>
  <sheetFormatPr defaultColWidth="9.140625" defaultRowHeight="12.75"/>
  <cols>
    <col min="1" max="1" width="3.7109375" style="44" customWidth="1"/>
    <col min="2" max="2" width="28.57421875" style="44" customWidth="1"/>
    <col min="3" max="3" width="18.57421875" style="44" customWidth="1"/>
    <col min="4" max="4" width="7.28125" style="44" customWidth="1"/>
    <col min="5" max="5" width="8.00390625" style="44" customWidth="1"/>
    <col min="6" max="7" width="7.28125" style="44" customWidth="1"/>
    <col min="8" max="8" width="8.00390625" style="44" customWidth="1"/>
    <col min="9" max="11" width="7.28125" style="44" customWidth="1"/>
    <col min="12" max="12" width="8.140625" style="44" customWidth="1"/>
    <col min="13" max="20" width="7.28125" style="44" customWidth="1"/>
    <col min="21" max="21" width="3.7109375" style="44" customWidth="1"/>
    <col min="22" max="16384" width="8.8515625" style="44" customWidth="1"/>
  </cols>
  <sheetData>
    <row r="1" spans="2:8" ht="12.75">
      <c r="B1" s="106" t="s">
        <v>82</v>
      </c>
      <c r="C1" s="106"/>
      <c r="D1" s="106"/>
      <c r="E1" s="106"/>
      <c r="F1" s="106"/>
      <c r="G1" s="53"/>
      <c r="H1" s="53"/>
    </row>
    <row r="2" spans="2:20" ht="12.75">
      <c r="B2" s="107" t="s">
        <v>33</v>
      </c>
      <c r="C2" s="107"/>
      <c r="D2" s="107"/>
      <c r="E2" s="107"/>
      <c r="F2" s="107"/>
      <c r="G2" s="107"/>
      <c r="H2" s="10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 ht="12.75">
      <c r="B3" s="107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45"/>
      <c r="Q3" s="45"/>
      <c r="R3" s="45"/>
      <c r="S3" s="45"/>
      <c r="T3" s="45"/>
    </row>
    <row r="4" spans="2:20" ht="54" customHeight="1">
      <c r="B4" s="108" t="s">
        <v>76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" customHeight="1">
      <c r="A5" s="109" t="s">
        <v>83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24" customHeight="1">
      <c r="A6" s="50"/>
      <c r="B6" s="57"/>
      <c r="C6" s="54"/>
      <c r="D6" s="54"/>
      <c r="E6" s="110" t="s">
        <v>42</v>
      </c>
      <c r="F6" s="110"/>
      <c r="G6" s="110"/>
      <c r="H6" s="54"/>
      <c r="I6" s="55"/>
      <c r="J6" s="56"/>
      <c r="K6" s="56"/>
      <c r="L6" s="56"/>
      <c r="M6" s="111" t="s">
        <v>42</v>
      </c>
      <c r="N6" s="112"/>
      <c r="O6" s="57"/>
      <c r="P6" s="54"/>
      <c r="Q6" s="97" t="s">
        <v>4</v>
      </c>
      <c r="R6" s="98"/>
      <c r="S6" s="54"/>
      <c r="T6" s="54"/>
    </row>
    <row r="7" spans="1:20" ht="186" customHeight="1">
      <c r="A7" s="71" t="s">
        <v>34</v>
      </c>
      <c r="B7" s="51" t="s">
        <v>37</v>
      </c>
      <c r="C7" s="52" t="s">
        <v>36</v>
      </c>
      <c r="D7" s="58" t="s">
        <v>40</v>
      </c>
      <c r="E7" s="58" t="s">
        <v>78</v>
      </c>
      <c r="F7" s="58" t="s">
        <v>43</v>
      </c>
      <c r="G7" s="58" t="s">
        <v>44</v>
      </c>
      <c r="H7" s="59" t="s">
        <v>79</v>
      </c>
      <c r="I7" s="60" t="s">
        <v>45</v>
      </c>
      <c r="J7" s="61" t="s">
        <v>72</v>
      </c>
      <c r="K7" s="58" t="s">
        <v>69</v>
      </c>
      <c r="L7" s="58" t="s">
        <v>3</v>
      </c>
      <c r="M7" s="62" t="s">
        <v>70</v>
      </c>
      <c r="N7" s="62" t="s">
        <v>71</v>
      </c>
      <c r="O7" s="58" t="s">
        <v>46</v>
      </c>
      <c r="P7" s="72" t="s">
        <v>47</v>
      </c>
      <c r="Q7" s="70" t="s">
        <v>48</v>
      </c>
      <c r="R7" s="73" t="s">
        <v>49</v>
      </c>
      <c r="S7" s="58" t="s">
        <v>50</v>
      </c>
      <c r="T7" s="58" t="s">
        <v>51</v>
      </c>
    </row>
    <row r="8" spans="1:20" ht="12.75">
      <c r="A8" s="74" t="s">
        <v>8</v>
      </c>
      <c r="B8" s="75" t="s">
        <v>30</v>
      </c>
      <c r="C8" s="62" t="s">
        <v>35</v>
      </c>
      <c r="D8" s="62" t="s">
        <v>52</v>
      </c>
      <c r="E8" s="62" t="s">
        <v>53</v>
      </c>
      <c r="F8" s="62" t="s">
        <v>54</v>
      </c>
      <c r="G8" s="62" t="s">
        <v>55</v>
      </c>
      <c r="H8" s="62" t="s">
        <v>56</v>
      </c>
      <c r="I8" s="62" t="s">
        <v>57</v>
      </c>
      <c r="J8" s="62" t="s">
        <v>58</v>
      </c>
      <c r="K8" s="62" t="s">
        <v>59</v>
      </c>
      <c r="L8" s="62" t="s">
        <v>60</v>
      </c>
      <c r="M8" s="62" t="s">
        <v>61</v>
      </c>
      <c r="N8" s="62" t="s">
        <v>62</v>
      </c>
      <c r="O8" s="62" t="s">
        <v>63</v>
      </c>
      <c r="P8" s="62" t="s">
        <v>64</v>
      </c>
      <c r="Q8" s="58" t="s">
        <v>65</v>
      </c>
      <c r="R8" s="62" t="s">
        <v>66</v>
      </c>
      <c r="S8" s="62" t="s">
        <v>67</v>
      </c>
      <c r="T8" s="62" t="s">
        <v>68</v>
      </c>
    </row>
    <row r="9" spans="1:20" ht="30" customHeight="1">
      <c r="A9" s="48"/>
      <c r="B9" s="99" t="s">
        <v>84</v>
      </c>
      <c r="C9" s="100"/>
      <c r="D9" s="76">
        <f>IF((E9+F9+G9)=SUM(D10:D11),SUM(D10:D11),"`ОШ!`")</f>
        <v>760</v>
      </c>
      <c r="E9" s="77">
        <f>SUM(E10:E11)</f>
        <v>38</v>
      </c>
      <c r="F9" s="78">
        <f>SUM(F10:F11)</f>
        <v>637</v>
      </c>
      <c r="G9" s="78">
        <f>SUM(G10:G11)</f>
        <v>85</v>
      </c>
      <c r="H9" s="78">
        <f>SUM(H10:H11)</f>
        <v>63</v>
      </c>
      <c r="I9" s="78">
        <f>SUM(I10:I11)</f>
        <v>11</v>
      </c>
      <c r="J9" s="76">
        <f>IF(AND(G9+I9=SUM(J10:J11),K9+L9=SUM(J10:J11)),SUM(J10:J11),"`ОШ!`")</f>
        <v>96</v>
      </c>
      <c r="K9" s="78">
        <f>SUM(K10:K11)</f>
        <v>29</v>
      </c>
      <c r="L9" s="78">
        <f>SUM(L10:L11)</f>
        <v>67</v>
      </c>
      <c r="M9" s="78">
        <f>SUM(M10:M11)</f>
        <v>32</v>
      </c>
      <c r="N9" s="78">
        <f>SUM(N10:N11)</f>
        <v>0</v>
      </c>
      <c r="O9" s="76" t="s">
        <v>39</v>
      </c>
      <c r="P9" s="76">
        <f>IF((R9+S9+T9)=SUM(P10:P11),SUM(P10:P11),"`ОШИБКА!`")</f>
        <v>25</v>
      </c>
      <c r="Q9" s="78">
        <f>SUM(Q10:Q11)</f>
        <v>8</v>
      </c>
      <c r="R9" s="78">
        <f>SUM(R10:R11)</f>
        <v>14</v>
      </c>
      <c r="S9" s="78">
        <f>SUM(S10:S11)</f>
        <v>10</v>
      </c>
      <c r="T9" s="78">
        <f>SUM(T10:T11)</f>
        <v>1</v>
      </c>
    </row>
    <row r="10" spans="1:20" ht="20.25">
      <c r="A10" s="79"/>
      <c r="B10" s="101" t="s">
        <v>6</v>
      </c>
      <c r="C10" s="80" t="s">
        <v>85</v>
      </c>
      <c r="D10" s="81">
        <v>269</v>
      </c>
      <c r="E10" s="81">
        <v>31</v>
      </c>
      <c r="F10" s="81">
        <v>174</v>
      </c>
      <c r="G10" s="81">
        <v>64</v>
      </c>
      <c r="H10" s="81">
        <v>42</v>
      </c>
      <c r="I10" s="81">
        <v>9</v>
      </c>
      <c r="J10" s="81">
        <v>73</v>
      </c>
      <c r="K10" s="81">
        <v>16</v>
      </c>
      <c r="L10" s="81">
        <v>57</v>
      </c>
      <c r="M10" s="81">
        <v>27</v>
      </c>
      <c r="N10" s="81">
        <v>0</v>
      </c>
      <c r="O10" s="81">
        <v>0</v>
      </c>
      <c r="P10" s="81">
        <v>20</v>
      </c>
      <c r="Q10" s="81">
        <v>7</v>
      </c>
      <c r="R10" s="81">
        <v>12</v>
      </c>
      <c r="S10" s="81">
        <v>8</v>
      </c>
      <c r="T10" s="81"/>
    </row>
    <row r="11" spans="1:20" ht="20.25">
      <c r="A11" s="79"/>
      <c r="B11" s="102"/>
      <c r="C11" s="82" t="s">
        <v>86</v>
      </c>
      <c r="D11" s="63">
        <v>491</v>
      </c>
      <c r="E11" s="81">
        <v>7</v>
      </c>
      <c r="F11" s="81">
        <v>463</v>
      </c>
      <c r="G11" s="81">
        <v>21</v>
      </c>
      <c r="H11" s="81">
        <v>21</v>
      </c>
      <c r="I11" s="81">
        <v>2</v>
      </c>
      <c r="J11" s="81">
        <v>23</v>
      </c>
      <c r="K11" s="81">
        <v>13</v>
      </c>
      <c r="L11" s="81">
        <v>10</v>
      </c>
      <c r="M11" s="81">
        <v>5</v>
      </c>
      <c r="N11" s="81">
        <v>0</v>
      </c>
      <c r="O11" s="81">
        <v>0</v>
      </c>
      <c r="P11" s="81">
        <v>5</v>
      </c>
      <c r="Q11" s="81">
        <v>1</v>
      </c>
      <c r="R11" s="81">
        <v>2</v>
      </c>
      <c r="S11" s="81">
        <v>2</v>
      </c>
      <c r="T11" s="81">
        <v>1</v>
      </c>
    </row>
    <row r="12" spans="1:20" ht="29.25" customHeight="1">
      <c r="A12" s="48"/>
      <c r="B12" s="103" t="s">
        <v>87</v>
      </c>
      <c r="C12" s="100"/>
      <c r="D12" s="76">
        <f>IF((F12+G12)=SUM(D13:D14),SUM(D13:D14),"`ОШ!`")</f>
        <v>33</v>
      </c>
      <c r="E12" s="76" t="s">
        <v>39</v>
      </c>
      <c r="F12" s="78">
        <f>SUM(F13:F14)</f>
        <v>29</v>
      </c>
      <c r="G12" s="78">
        <f>SUM(G13:G14)</f>
        <v>4</v>
      </c>
      <c r="H12" s="76" t="s">
        <v>39</v>
      </c>
      <c r="I12" s="78">
        <f>SUM(I13:I14)</f>
        <v>1</v>
      </c>
      <c r="J12" s="76">
        <f>IF(AND(G12+I12=SUM(J13:J14),K12+L12=SUM(J13:J14)),SUM(J13:J14),"`ОШ!`")</f>
        <v>5</v>
      </c>
      <c r="K12" s="78">
        <f>SUM(K13:K14)</f>
        <v>3</v>
      </c>
      <c r="L12" s="78">
        <f>SUM(L13:L14)</f>
        <v>2</v>
      </c>
      <c r="M12" s="78">
        <f>SUM(M13:M14)</f>
        <v>0</v>
      </c>
      <c r="N12" s="78">
        <f>SUM(N13:N14)</f>
        <v>0</v>
      </c>
      <c r="O12" s="76" t="s">
        <v>39</v>
      </c>
      <c r="P12" s="76">
        <f>IF((R12+S12+T12)=SUM(P13:P14),SUM(P13:P14),"`ОШИБКА!`")</f>
        <v>3</v>
      </c>
      <c r="Q12" s="78">
        <f>SUM(Q13:Q14)</f>
        <v>6</v>
      </c>
      <c r="R12" s="78">
        <f>SUM(R13:R14)</f>
        <v>3</v>
      </c>
      <c r="S12" s="78">
        <f>SUM(S13:S14)</f>
        <v>0</v>
      </c>
      <c r="T12" s="78">
        <f>SUM(T13:T14)</f>
        <v>0</v>
      </c>
    </row>
    <row r="13" spans="1:20" ht="20.25" customHeight="1">
      <c r="A13" s="79"/>
      <c r="B13" s="104" t="s">
        <v>77</v>
      </c>
      <c r="C13" s="80" t="s">
        <v>85</v>
      </c>
      <c r="D13" s="81">
        <v>1</v>
      </c>
      <c r="E13" s="81">
        <v>0</v>
      </c>
      <c r="F13" s="81">
        <v>1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</row>
    <row r="14" spans="1:20" ht="20.25">
      <c r="A14" s="79"/>
      <c r="B14" s="105"/>
      <c r="C14" s="82" t="s">
        <v>86</v>
      </c>
      <c r="D14" s="81">
        <v>32</v>
      </c>
      <c r="E14" s="81">
        <v>0</v>
      </c>
      <c r="F14" s="81">
        <v>28</v>
      </c>
      <c r="G14" s="81">
        <v>4</v>
      </c>
      <c r="H14" s="81">
        <v>0</v>
      </c>
      <c r="I14" s="81">
        <v>1</v>
      </c>
      <c r="J14" s="81">
        <v>5</v>
      </c>
      <c r="K14" s="81">
        <v>3</v>
      </c>
      <c r="L14" s="81">
        <v>2</v>
      </c>
      <c r="M14" s="81">
        <v>0</v>
      </c>
      <c r="N14" s="81">
        <v>0</v>
      </c>
      <c r="O14" s="81">
        <v>0</v>
      </c>
      <c r="P14" s="81">
        <v>3</v>
      </c>
      <c r="Q14" s="81">
        <v>6</v>
      </c>
      <c r="R14" s="81">
        <v>3</v>
      </c>
      <c r="S14" s="81"/>
      <c r="T14" s="81">
        <v>0</v>
      </c>
    </row>
    <row r="15" spans="1:20" ht="27" customHeight="1">
      <c r="A15" s="79"/>
      <c r="B15" s="103" t="s">
        <v>88</v>
      </c>
      <c r="C15" s="100"/>
      <c r="D15" s="76">
        <f>IF((F15+G15)=SUM(D16:D17),SUM(D16:D17),"`ОШ!`")</f>
        <v>108</v>
      </c>
      <c r="E15" s="76" t="s">
        <v>39</v>
      </c>
      <c r="F15" s="78">
        <f>SUM(F16:F17)</f>
        <v>107</v>
      </c>
      <c r="G15" s="78">
        <f>SUM(G16:G17)</f>
        <v>1</v>
      </c>
      <c r="H15" s="76" t="s">
        <v>39</v>
      </c>
      <c r="I15" s="78">
        <f>SUM(I16:I17)</f>
        <v>0</v>
      </c>
      <c r="J15" s="76">
        <f>IF(AND(G15+I15=SUM(J16:J17),K15+L15=SUM(J16:J17)),SUM(J16:J17),"`ОШ!`")</f>
        <v>1</v>
      </c>
      <c r="K15" s="78">
        <f>SUM(K16:K17)</f>
        <v>0</v>
      </c>
      <c r="L15" s="78">
        <f>SUM(L16:L17)</f>
        <v>1</v>
      </c>
      <c r="M15" s="78">
        <f>SUM(M16:M17)</f>
        <v>0</v>
      </c>
      <c r="N15" s="78">
        <f>SUM(N16:N17)</f>
        <v>0</v>
      </c>
      <c r="O15" s="76" t="s">
        <v>39</v>
      </c>
      <c r="P15" s="76">
        <f>IF((R15+S15+T15)=SUM(P16:P17),SUM(P16:P17),"`ОШИБКА!`")</f>
        <v>18</v>
      </c>
      <c r="Q15" s="78">
        <f>SUM(Q16:Q17)</f>
        <v>0</v>
      </c>
      <c r="R15" s="78">
        <f>SUM(R16:R17)</f>
        <v>4</v>
      </c>
      <c r="S15" s="78">
        <f>SUM(S16:S17)</f>
        <v>14</v>
      </c>
      <c r="T15" s="78">
        <f>SUM(T16:T17)</f>
        <v>0</v>
      </c>
    </row>
    <row r="16" spans="1:20" ht="25.5" customHeight="1">
      <c r="A16" s="79"/>
      <c r="B16" s="104" t="s">
        <v>89</v>
      </c>
      <c r="C16" s="80" t="s">
        <v>85</v>
      </c>
      <c r="D16" s="86">
        <v>0</v>
      </c>
      <c r="E16" s="87">
        <v>0</v>
      </c>
      <c r="F16" s="86">
        <v>0</v>
      </c>
      <c r="G16" s="86">
        <v>0</v>
      </c>
      <c r="H16" s="87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7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</row>
    <row r="17" spans="1:20" ht="27" customHeight="1">
      <c r="A17" s="79"/>
      <c r="B17" s="105"/>
      <c r="C17" s="82" t="s">
        <v>86</v>
      </c>
      <c r="D17" s="86">
        <v>108</v>
      </c>
      <c r="E17" s="87">
        <v>0</v>
      </c>
      <c r="F17" s="86">
        <v>107</v>
      </c>
      <c r="G17" s="86">
        <v>1</v>
      </c>
      <c r="H17" s="87">
        <v>0</v>
      </c>
      <c r="I17" s="86">
        <v>0</v>
      </c>
      <c r="J17" s="86">
        <v>1</v>
      </c>
      <c r="K17" s="86">
        <v>0</v>
      </c>
      <c r="L17" s="86">
        <v>1</v>
      </c>
      <c r="M17" s="86">
        <v>0</v>
      </c>
      <c r="N17" s="86">
        <v>0</v>
      </c>
      <c r="O17" s="87">
        <v>0</v>
      </c>
      <c r="P17" s="86">
        <v>18</v>
      </c>
      <c r="Q17" s="86">
        <v>0</v>
      </c>
      <c r="R17" s="86">
        <v>4</v>
      </c>
      <c r="S17" s="86">
        <v>14</v>
      </c>
      <c r="T17" s="86">
        <v>0</v>
      </c>
    </row>
    <row r="18" spans="1:20" ht="30" customHeight="1">
      <c r="A18" s="48"/>
      <c r="B18" s="103" t="s">
        <v>90</v>
      </c>
      <c r="C18" s="100"/>
      <c r="D18" s="76">
        <f>IF((F18+G18)=SUM(D19:D20),SUM(D19:D20),"`ОШ!`")</f>
        <v>65</v>
      </c>
      <c r="E18" s="76" t="s">
        <v>39</v>
      </c>
      <c r="F18" s="78">
        <f>SUM(F19:F20)</f>
        <v>47</v>
      </c>
      <c r="G18" s="78">
        <f>SUM(G19:G20)</f>
        <v>18</v>
      </c>
      <c r="H18" s="76" t="s">
        <v>39</v>
      </c>
      <c r="I18" s="78">
        <f>SUM(I19:I20)</f>
        <v>0</v>
      </c>
      <c r="J18" s="76">
        <f>IF(AND(G18+I18=SUM(J19:J20),K18+L18=SUM(J19:J20)),SUM(J19:J20),"`ОШ!`")</f>
        <v>18</v>
      </c>
      <c r="K18" s="78">
        <f>SUM(K19:K20)</f>
        <v>7</v>
      </c>
      <c r="L18" s="78">
        <f>SUM(L19:L20)</f>
        <v>11</v>
      </c>
      <c r="M18" s="78">
        <f>SUM(M19:M20)</f>
        <v>3</v>
      </c>
      <c r="N18" s="78">
        <f>SUM(N19:N20)</f>
        <v>0</v>
      </c>
      <c r="O18" s="76" t="s">
        <v>39</v>
      </c>
      <c r="P18" s="76">
        <f>IF((R18+S18+T18)=SUM(P19:P20),SUM(P19:P20),"`ОШИБКА!`")</f>
        <v>4</v>
      </c>
      <c r="Q18" s="78">
        <f>SUM(Q19:Q20)</f>
        <v>0</v>
      </c>
      <c r="R18" s="78">
        <f>SUM(R19:R20)</f>
        <v>3</v>
      </c>
      <c r="S18" s="78">
        <f>SUM(S19:S20)</f>
        <v>1</v>
      </c>
      <c r="T18" s="78">
        <f>SUM(T19:T20)</f>
        <v>0</v>
      </c>
    </row>
    <row r="19" spans="1:20" ht="20.25">
      <c r="A19" s="79"/>
      <c r="B19" s="104" t="s">
        <v>91</v>
      </c>
      <c r="C19" s="80" t="s">
        <v>85</v>
      </c>
      <c r="D19" s="84"/>
      <c r="E19" s="85"/>
      <c r="F19" s="84"/>
      <c r="G19" s="84"/>
      <c r="H19" s="85"/>
      <c r="I19" s="84"/>
      <c r="J19" s="84"/>
      <c r="K19" s="84"/>
      <c r="L19" s="84"/>
      <c r="M19" s="84"/>
      <c r="N19" s="84"/>
      <c r="O19" s="85"/>
      <c r="P19" s="84"/>
      <c r="Q19" s="84"/>
      <c r="R19" s="84"/>
      <c r="S19" s="84"/>
      <c r="T19" s="84"/>
    </row>
    <row r="20" spans="1:20" ht="21" customHeight="1">
      <c r="A20" s="79"/>
      <c r="B20" s="105"/>
      <c r="C20" s="82" t="s">
        <v>86</v>
      </c>
      <c r="D20" s="63">
        <v>65</v>
      </c>
      <c r="E20" s="64"/>
      <c r="F20" s="63">
        <v>47</v>
      </c>
      <c r="G20" s="63">
        <v>18</v>
      </c>
      <c r="H20" s="64"/>
      <c r="I20" s="63"/>
      <c r="J20" s="63">
        <v>18</v>
      </c>
      <c r="K20" s="63">
        <v>7</v>
      </c>
      <c r="L20" s="63">
        <v>11</v>
      </c>
      <c r="M20" s="63">
        <v>3</v>
      </c>
      <c r="N20" s="63"/>
      <c r="O20" s="64"/>
      <c r="P20" s="63">
        <v>4</v>
      </c>
      <c r="Q20" s="63">
        <v>0</v>
      </c>
      <c r="R20" s="63">
        <v>3</v>
      </c>
      <c r="S20" s="63">
        <v>1</v>
      </c>
      <c r="T20" s="63"/>
    </row>
    <row r="21" spans="1:20" ht="39" customHeight="1">
      <c r="A21" s="48"/>
      <c r="B21" s="103" t="s">
        <v>92</v>
      </c>
      <c r="C21" s="100"/>
      <c r="D21" s="76">
        <f>IF((E21+F21+G21)=SUM(D22:D23),SUM(D22:D23),"`ОШ!`")</f>
        <v>11</v>
      </c>
      <c r="E21" s="78">
        <f>SUM(E22:E23)</f>
        <v>0</v>
      </c>
      <c r="F21" s="78">
        <f>SUM(F22:F23)</f>
        <v>3</v>
      </c>
      <c r="G21" s="78">
        <f>SUM(G22:G23)</f>
        <v>8</v>
      </c>
      <c r="H21" s="78">
        <f>SUM(H22:H23)</f>
        <v>0</v>
      </c>
      <c r="I21" s="78">
        <f>SUM(I22:I23)</f>
        <v>3</v>
      </c>
      <c r="J21" s="76">
        <f>IF(AND(G21+I21=SUM(J22:J23),K21+L21=SUM(J22:J23)),SUM(J22:J23),"`ОШ!`")</f>
        <v>11</v>
      </c>
      <c r="K21" s="78">
        <f>SUM(K22:K23)</f>
        <v>0</v>
      </c>
      <c r="L21" s="78">
        <f>SUM(L22:L23)</f>
        <v>11</v>
      </c>
      <c r="M21" s="78">
        <f>SUM(M22:M23)</f>
        <v>0</v>
      </c>
      <c r="N21" s="78">
        <f>SUM(N22:N23)</f>
        <v>0</v>
      </c>
      <c r="O21" s="78">
        <f>SUM(O22:O23)</f>
        <v>0</v>
      </c>
      <c r="P21" s="76">
        <f>IF((R21+S21+T21)=SUM(P22:P23),SUM(P22:P23),"`ОШИБКА!`")</f>
        <v>3</v>
      </c>
      <c r="Q21" s="78">
        <f>SUM(Q22:Q23)</f>
        <v>9</v>
      </c>
      <c r="R21" s="78">
        <f>SUM(R22:R23)</f>
        <v>1</v>
      </c>
      <c r="S21" s="78">
        <f>SUM(S22:S23)</f>
        <v>2</v>
      </c>
      <c r="T21" s="78">
        <f>SUM(T22:T23)</f>
        <v>0</v>
      </c>
    </row>
    <row r="22" spans="1:20" ht="20.25" customHeight="1">
      <c r="A22" s="79"/>
      <c r="B22" s="104" t="s">
        <v>93</v>
      </c>
      <c r="C22" s="80" t="s">
        <v>85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8"/>
      <c r="P22" s="84"/>
      <c r="Q22" s="84"/>
      <c r="R22" s="84"/>
      <c r="S22" s="84"/>
      <c r="T22" s="84"/>
    </row>
    <row r="23" spans="1:20" ht="20.25">
      <c r="A23" s="79"/>
      <c r="B23" s="105"/>
      <c r="C23" s="82" t="s">
        <v>86</v>
      </c>
      <c r="D23" s="83">
        <v>11</v>
      </c>
      <c r="E23" s="83"/>
      <c r="F23" s="83">
        <v>3</v>
      </c>
      <c r="G23" s="83">
        <v>8</v>
      </c>
      <c r="H23" s="83"/>
      <c r="I23" s="83">
        <v>3</v>
      </c>
      <c r="J23" s="83">
        <v>11</v>
      </c>
      <c r="K23" s="83"/>
      <c r="L23" s="83">
        <v>11</v>
      </c>
      <c r="M23" s="83"/>
      <c r="N23" s="83"/>
      <c r="O23" s="83"/>
      <c r="P23" s="83">
        <v>3</v>
      </c>
      <c r="Q23" s="83">
        <v>9</v>
      </c>
      <c r="R23" s="83">
        <v>1</v>
      </c>
      <c r="S23" s="83">
        <v>2</v>
      </c>
      <c r="T23" s="83"/>
    </row>
    <row r="24" spans="1:20" ht="22.5" customHeight="1">
      <c r="A24" s="48"/>
      <c r="B24" s="103" t="s">
        <v>94</v>
      </c>
      <c r="C24" s="100"/>
      <c r="D24" s="76">
        <f>IF((E24+F24+G24)=SUM(D25:D26),SUM(D25:D26),"`ОШ!`")</f>
        <v>27</v>
      </c>
      <c r="E24" s="78">
        <f>SUM(E25:E26)</f>
        <v>0</v>
      </c>
      <c r="F24" s="78">
        <f>SUM(F25:F26)</f>
        <v>15</v>
      </c>
      <c r="G24" s="78">
        <f>SUM(G25:G26)</f>
        <v>12</v>
      </c>
      <c r="H24" s="78">
        <f>SUM(H25:H26)</f>
        <v>0</v>
      </c>
      <c r="I24" s="78">
        <f>SUM(I25:I26)</f>
        <v>6</v>
      </c>
      <c r="J24" s="76">
        <f>IF(AND(G24+I24=SUM(J25:J26),K24+L24=SUM(J25:J26)),SUM(J25:J26),"`ОШ!`")</f>
        <v>18</v>
      </c>
      <c r="K24" s="78">
        <f>SUM(K25:K26)</f>
        <v>2</v>
      </c>
      <c r="L24" s="78">
        <f>SUM(L25:L26)</f>
        <v>16</v>
      </c>
      <c r="M24" s="78">
        <f>SUM(M25:M26)</f>
        <v>0</v>
      </c>
      <c r="N24" s="78">
        <f>SUM(N25:N26)</f>
        <v>0</v>
      </c>
      <c r="O24" s="78">
        <f>SUM(O25:O26)</f>
        <v>1</v>
      </c>
      <c r="P24" s="76">
        <f>IF((R24+S24+T24)=SUM(P25:P26),SUM(P25:P26),"`ОШИБКА!`")</f>
        <v>9</v>
      </c>
      <c r="Q24" s="78">
        <f>SUM(Q25:Q26)</f>
        <v>1</v>
      </c>
      <c r="R24" s="78">
        <f>SUM(R25:R26)</f>
        <v>8</v>
      </c>
      <c r="S24" s="78">
        <f>SUM(S25:S26)</f>
        <v>1</v>
      </c>
      <c r="T24" s="78">
        <f>SUM(T25:T26)</f>
        <v>0</v>
      </c>
    </row>
    <row r="25" spans="1:20" ht="20.25" customHeight="1">
      <c r="A25" s="79"/>
      <c r="B25" s="113" t="s">
        <v>75</v>
      </c>
      <c r="C25" s="80" t="s">
        <v>85</v>
      </c>
      <c r="D25" s="84">
        <v>6</v>
      </c>
      <c r="E25" s="84">
        <v>0</v>
      </c>
      <c r="F25" s="84">
        <v>4</v>
      </c>
      <c r="G25" s="84">
        <v>2</v>
      </c>
      <c r="H25" s="84">
        <v>0</v>
      </c>
      <c r="I25" s="84">
        <v>5</v>
      </c>
      <c r="J25" s="84">
        <v>7</v>
      </c>
      <c r="K25" s="84">
        <v>0</v>
      </c>
      <c r="L25" s="84">
        <v>7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5</v>
      </c>
      <c r="S25" s="84">
        <v>0</v>
      </c>
      <c r="T25" s="84">
        <v>0</v>
      </c>
    </row>
    <row r="26" spans="1:20" ht="20.25">
      <c r="A26" s="79"/>
      <c r="B26" s="114"/>
      <c r="C26" s="82" t="s">
        <v>86</v>
      </c>
      <c r="D26" s="83">
        <v>21</v>
      </c>
      <c r="E26" s="83">
        <v>0</v>
      </c>
      <c r="F26" s="83">
        <v>11</v>
      </c>
      <c r="G26" s="83">
        <v>10</v>
      </c>
      <c r="H26" s="83">
        <v>0</v>
      </c>
      <c r="I26" s="83">
        <v>1</v>
      </c>
      <c r="J26" s="83">
        <v>11</v>
      </c>
      <c r="K26" s="83">
        <v>2</v>
      </c>
      <c r="L26" s="83">
        <v>9</v>
      </c>
      <c r="M26" s="83">
        <v>0</v>
      </c>
      <c r="N26" s="83">
        <v>0</v>
      </c>
      <c r="O26" s="83">
        <v>1</v>
      </c>
      <c r="P26" s="83">
        <v>4</v>
      </c>
      <c r="Q26" s="83">
        <v>1</v>
      </c>
      <c r="R26" s="83">
        <v>3</v>
      </c>
      <c r="S26" s="83">
        <v>1</v>
      </c>
      <c r="T26" s="83">
        <v>0</v>
      </c>
    </row>
    <row r="27" spans="1:20" ht="25.5" customHeight="1">
      <c r="A27" s="48"/>
      <c r="B27" s="103" t="s">
        <v>95</v>
      </c>
      <c r="C27" s="100"/>
      <c r="D27" s="76" t="s">
        <v>39</v>
      </c>
      <c r="E27" s="76" t="s">
        <v>39</v>
      </c>
      <c r="F27" s="76" t="s">
        <v>39</v>
      </c>
      <c r="G27" s="76" t="s">
        <v>39</v>
      </c>
      <c r="H27" s="76" t="s">
        <v>39</v>
      </c>
      <c r="I27" s="78">
        <f>SUM(I28:I29)</f>
        <v>2</v>
      </c>
      <c r="J27" s="76">
        <f>IF(AND(I27=SUM(J28:J29),K27+L27=SUM(J28:J29)),SUM(J28:J29),"`ОШ!`")</f>
        <v>2</v>
      </c>
      <c r="K27" s="78">
        <f>SUM(K28:K29)</f>
        <v>1</v>
      </c>
      <c r="L27" s="78">
        <f>SUM(L28:L29)</f>
        <v>1</v>
      </c>
      <c r="M27" s="78">
        <f>SUM(M28:M29)</f>
        <v>1</v>
      </c>
      <c r="N27" s="78">
        <f>SUM(N28:N29)</f>
        <v>0</v>
      </c>
      <c r="O27" s="78" t="s">
        <v>39</v>
      </c>
      <c r="P27" s="76">
        <f>IF((R27+S27+T27)=SUM(P28:P29),SUM(P28:P29),"`ОШИБКА!`")</f>
        <v>0</v>
      </c>
      <c r="Q27" s="78">
        <f>SUM(Q28:Q29)</f>
        <v>0</v>
      </c>
      <c r="R27" s="78">
        <f>SUM(R28:R29)</f>
        <v>0</v>
      </c>
      <c r="S27" s="78">
        <f>SUM(S28:S29)</f>
        <v>0</v>
      </c>
      <c r="T27" s="78">
        <f>SUM(T28:T29)</f>
        <v>0</v>
      </c>
    </row>
    <row r="28" spans="1:20" ht="20.25">
      <c r="A28" s="79"/>
      <c r="B28" s="101" t="s">
        <v>96</v>
      </c>
      <c r="C28" s="80" t="s">
        <v>85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8">
        <v>0</v>
      </c>
      <c r="O28" s="85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</row>
    <row r="29" spans="1:20" ht="20.25">
      <c r="A29" s="79"/>
      <c r="B29" s="102"/>
      <c r="C29" s="82" t="s">
        <v>86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83">
        <v>2</v>
      </c>
      <c r="J29" s="83">
        <v>2</v>
      </c>
      <c r="K29" s="83">
        <v>1</v>
      </c>
      <c r="L29" s="83">
        <v>1</v>
      </c>
      <c r="M29" s="83">
        <v>1</v>
      </c>
      <c r="N29" s="83">
        <v>0</v>
      </c>
      <c r="O29" s="64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</row>
    <row r="30" spans="1:20" ht="67.5" customHeight="1">
      <c r="A30" s="48"/>
      <c r="B30" s="99" t="s">
        <v>97</v>
      </c>
      <c r="C30" s="100"/>
      <c r="D30" s="76">
        <f>IF((F30+G30)=SUM(D31:D32),SUM(D31:D32),"`ОШ!`")</f>
        <v>0</v>
      </c>
      <c r="E30" s="76" t="s">
        <v>39</v>
      </c>
      <c r="F30" s="78">
        <f>SUM(F31:F32)</f>
        <v>0</v>
      </c>
      <c r="G30" s="78">
        <f>SUM(G31:G32)</f>
        <v>0</v>
      </c>
      <c r="H30" s="76" t="s">
        <v>39</v>
      </c>
      <c r="I30" s="78">
        <f>SUM(I31:I32)</f>
        <v>0</v>
      </c>
      <c r="J30" s="76">
        <f>IF(AND(G30+I30=SUM(J31:J32),K30+L30=SUM(J31:J32)),SUM(J31:J32),"`ОШ!`")</f>
        <v>0</v>
      </c>
      <c r="K30" s="78">
        <f>SUM(K31:K32)</f>
        <v>0</v>
      </c>
      <c r="L30" s="78">
        <f>SUM(L31:L32)</f>
        <v>0</v>
      </c>
      <c r="M30" s="78">
        <f>SUM(M31:M32)</f>
        <v>0</v>
      </c>
      <c r="N30" s="78">
        <f>SUM(N31:N32)</f>
        <v>0</v>
      </c>
      <c r="O30" s="78">
        <f>SUM(O31:O32)</f>
        <v>0</v>
      </c>
      <c r="P30" s="76">
        <f>IF((R30+S30+T30)=SUM(P31:P32),SUM(P31:P32),"`ОШИБКА!`")</f>
        <v>0</v>
      </c>
      <c r="Q30" s="78">
        <f>SUM(Q31:Q32)</f>
        <v>0</v>
      </c>
      <c r="R30" s="78">
        <f>SUM(R31:R32)</f>
        <v>0</v>
      </c>
      <c r="S30" s="78">
        <f>SUM(S31:S32)</f>
        <v>0</v>
      </c>
      <c r="T30" s="78">
        <f>SUM(T31:T32)</f>
        <v>0</v>
      </c>
    </row>
    <row r="31" spans="1:20" ht="20.25">
      <c r="A31" s="79"/>
      <c r="B31" s="101" t="s">
        <v>31</v>
      </c>
      <c r="C31" s="89" t="s">
        <v>85</v>
      </c>
      <c r="D31" s="84"/>
      <c r="E31" s="85"/>
      <c r="F31" s="84"/>
      <c r="G31" s="88"/>
      <c r="H31" s="85"/>
      <c r="I31" s="84"/>
      <c r="J31" s="84"/>
      <c r="K31" s="88"/>
      <c r="L31" s="88"/>
      <c r="M31" s="84"/>
      <c r="N31" s="88"/>
      <c r="O31" s="88"/>
      <c r="P31" s="84"/>
      <c r="Q31" s="88"/>
      <c r="R31" s="84"/>
      <c r="S31" s="88"/>
      <c r="T31" s="88"/>
    </row>
    <row r="32" spans="1:20" ht="20.25">
      <c r="A32" s="79"/>
      <c r="B32" s="102"/>
      <c r="C32" s="82" t="s">
        <v>86</v>
      </c>
      <c r="D32" s="83"/>
      <c r="E32" s="64"/>
      <c r="F32" s="83"/>
      <c r="G32" s="83"/>
      <c r="H32" s="64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ht="47.25" customHeight="1">
      <c r="A33" s="48"/>
      <c r="B33" s="99" t="s">
        <v>98</v>
      </c>
      <c r="C33" s="100"/>
      <c r="D33" s="76">
        <f>IF((F33+G33)=SUM(D34:D35),SUM(D34:D35),"`ОШ!`")</f>
        <v>0</v>
      </c>
      <c r="E33" s="76" t="s">
        <v>39</v>
      </c>
      <c r="F33" s="78">
        <f>SUM(F34:F35)</f>
        <v>0</v>
      </c>
      <c r="G33" s="78">
        <f>SUM(G34:G35)</f>
        <v>0</v>
      </c>
      <c r="H33" s="76" t="s">
        <v>39</v>
      </c>
      <c r="I33" s="78">
        <f>SUM(I34:I35)</f>
        <v>0</v>
      </c>
      <c r="J33" s="76">
        <f>IF(AND(G33+I33=SUM(J34:J35),K33+L33=SUM(J34:J35)),SUM(J34:J35),"`ОШ!`")</f>
        <v>0</v>
      </c>
      <c r="K33" s="78">
        <f>SUM(K34:K35)</f>
        <v>0</v>
      </c>
      <c r="L33" s="78">
        <f>SUM(L34:L35)</f>
        <v>0</v>
      </c>
      <c r="M33" s="78">
        <f>SUM(M34:M35)</f>
        <v>0</v>
      </c>
      <c r="N33" s="78">
        <f>SUM(N34:N35)</f>
        <v>0</v>
      </c>
      <c r="O33" s="78">
        <f>SUM(O34:O35)</f>
        <v>0</v>
      </c>
      <c r="P33" s="76">
        <f>IF((R33+S33+T33)=SUM(P34:P35),SUM(P34:P35),"`ОШИБКА!`")</f>
        <v>0</v>
      </c>
      <c r="Q33" s="78">
        <f>SUM(Q34:Q35)</f>
        <v>0</v>
      </c>
      <c r="R33" s="78">
        <f>SUM(R34:R35)</f>
        <v>0</v>
      </c>
      <c r="S33" s="78">
        <f>SUM(S34:S35)</f>
        <v>0</v>
      </c>
      <c r="T33" s="78">
        <f>SUM(T34:T35)</f>
        <v>0</v>
      </c>
    </row>
    <row r="34" spans="1:20" ht="20.25">
      <c r="A34" s="79"/>
      <c r="B34" s="101" t="s">
        <v>99</v>
      </c>
      <c r="C34" s="80" t="s">
        <v>85</v>
      </c>
      <c r="D34" s="84"/>
      <c r="E34" s="85"/>
      <c r="F34" s="84"/>
      <c r="G34" s="88"/>
      <c r="H34" s="85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ht="20.25">
      <c r="A35" s="79"/>
      <c r="B35" s="102"/>
      <c r="C35" s="82" t="s">
        <v>86</v>
      </c>
      <c r="D35" s="83"/>
      <c r="E35" s="64"/>
      <c r="F35" s="83"/>
      <c r="G35" s="83"/>
      <c r="H35" s="64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9.5" customHeight="1">
      <c r="A36" s="47"/>
      <c r="B36" s="90" t="s">
        <v>2</v>
      </c>
      <c r="C36" s="91"/>
      <c r="D36" s="92">
        <f>D9+D12+D15+D18+D21+D24+D30+D33</f>
        <v>1004</v>
      </c>
      <c r="E36" s="92">
        <f>E9+E21+E24</f>
        <v>38</v>
      </c>
      <c r="F36" s="92">
        <f>F9+F12+F15+F18+F21+F24+F30+F33</f>
        <v>838</v>
      </c>
      <c r="G36" s="92">
        <f>G9+G12+G15+G18+G21+G24+G30+G33</f>
        <v>128</v>
      </c>
      <c r="H36" s="92">
        <f>H9+H21+H24</f>
        <v>63</v>
      </c>
      <c r="I36" s="92">
        <f aca="true" t="shared" si="0" ref="I36:N37">I9+I12+I15+I18+I21+I24+I27+I30+I33</f>
        <v>23</v>
      </c>
      <c r="J36" s="92">
        <f t="shared" si="0"/>
        <v>151</v>
      </c>
      <c r="K36" s="92">
        <f t="shared" si="0"/>
        <v>42</v>
      </c>
      <c r="L36" s="92">
        <f t="shared" si="0"/>
        <v>109</v>
      </c>
      <c r="M36" s="92">
        <f t="shared" si="0"/>
        <v>36</v>
      </c>
      <c r="N36" s="92">
        <f t="shared" si="0"/>
        <v>0</v>
      </c>
      <c r="O36" s="92">
        <f>O21+O24+O30+O33</f>
        <v>1</v>
      </c>
      <c r="P36" s="92">
        <f aca="true" t="shared" si="1" ref="P36:T37">P9+P12+P15+P18+P21+P24+P27+P30+P33</f>
        <v>62</v>
      </c>
      <c r="Q36" s="92">
        <f t="shared" si="1"/>
        <v>24</v>
      </c>
      <c r="R36" s="92">
        <f t="shared" si="1"/>
        <v>33</v>
      </c>
      <c r="S36" s="92">
        <f t="shared" si="1"/>
        <v>28</v>
      </c>
      <c r="T36" s="92">
        <f t="shared" si="1"/>
        <v>1</v>
      </c>
    </row>
    <row r="37" spans="1:20" ht="33.75" customHeight="1">
      <c r="A37" s="49"/>
      <c r="B37" s="93" t="s">
        <v>100</v>
      </c>
      <c r="C37" s="94"/>
      <c r="D37" s="95">
        <f>D10+D13+D16+D19+D22+D25+D31+D34</f>
        <v>276</v>
      </c>
      <c r="E37" s="95">
        <f>E10+E22+E25</f>
        <v>31</v>
      </c>
      <c r="F37" s="95">
        <f>F10+F13+F16+F19+F22+F25+F31+F34</f>
        <v>179</v>
      </c>
      <c r="G37" s="95">
        <f>G10+G13+G16+G19+G22+G25+G31+G34</f>
        <v>66</v>
      </c>
      <c r="H37" s="95">
        <f>H10+H22+H25</f>
        <v>42</v>
      </c>
      <c r="I37" s="95">
        <f t="shared" si="0"/>
        <v>14</v>
      </c>
      <c r="J37" s="95">
        <f t="shared" si="0"/>
        <v>80</v>
      </c>
      <c r="K37" s="95">
        <f t="shared" si="0"/>
        <v>16</v>
      </c>
      <c r="L37" s="95">
        <f t="shared" si="0"/>
        <v>64</v>
      </c>
      <c r="M37" s="95">
        <f t="shared" si="0"/>
        <v>27</v>
      </c>
      <c r="N37" s="95">
        <f t="shared" si="0"/>
        <v>0</v>
      </c>
      <c r="O37" s="95">
        <f>O22+O25+O31+O34</f>
        <v>0</v>
      </c>
      <c r="P37" s="95">
        <f t="shared" si="1"/>
        <v>25</v>
      </c>
      <c r="Q37" s="95">
        <f t="shared" si="1"/>
        <v>7</v>
      </c>
      <c r="R37" s="95">
        <f t="shared" si="1"/>
        <v>17</v>
      </c>
      <c r="S37" s="95">
        <f t="shared" si="1"/>
        <v>8</v>
      </c>
      <c r="T37" s="95">
        <f t="shared" si="1"/>
        <v>0</v>
      </c>
    </row>
    <row r="38" spans="2:20" ht="12.75"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4:20" ht="12.75">
      <c r="D39" s="44">
        <v>184</v>
      </c>
      <c r="E39" s="44">
        <v>24</v>
      </c>
      <c r="F39" s="44">
        <v>116</v>
      </c>
      <c r="G39" s="44">
        <v>44</v>
      </c>
      <c r="H39" s="44">
        <v>106</v>
      </c>
      <c r="I39" s="44">
        <v>8</v>
      </c>
      <c r="J39" s="44">
        <v>52</v>
      </c>
      <c r="K39" s="44">
        <v>7</v>
      </c>
      <c r="L39" s="44">
        <v>45</v>
      </c>
      <c r="M39" s="44">
        <v>24</v>
      </c>
      <c r="N39" s="44">
        <v>0</v>
      </c>
      <c r="O39" s="44">
        <v>0</v>
      </c>
      <c r="P39" s="44">
        <v>20</v>
      </c>
      <c r="Q39" s="44">
        <v>4</v>
      </c>
      <c r="R39" s="44">
        <v>13</v>
      </c>
      <c r="S39" s="44">
        <v>7</v>
      </c>
      <c r="T39" s="44">
        <v>0</v>
      </c>
    </row>
    <row r="40" ht="12.75">
      <c r="B40" s="69"/>
    </row>
  </sheetData>
  <sheetProtection/>
  <mergeCells count="26">
    <mergeCell ref="B34:B35"/>
    <mergeCell ref="B18:C18"/>
    <mergeCell ref="B19:B20"/>
    <mergeCell ref="B21:C21"/>
    <mergeCell ref="B22:B23"/>
    <mergeCell ref="B24:C24"/>
    <mergeCell ref="B25:B26"/>
    <mergeCell ref="B27:C27"/>
    <mergeCell ref="B28:B29"/>
    <mergeCell ref="B30:C30"/>
    <mergeCell ref="B31:B32"/>
    <mergeCell ref="B33:C33"/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  <mergeCell ref="B10:B11"/>
    <mergeCell ref="B12:C12"/>
    <mergeCell ref="B13:B14"/>
    <mergeCell ref="B15:C15"/>
  </mergeCells>
  <printOptions horizontalCentered="1"/>
  <pageMargins left="0.1968503937007874" right="0.1968503937007874" top="0.7874015748031497" bottom="0.5905511811023623" header="0.3937007874015748" footer="0.3937007874015748"/>
  <pageSetup firstPageNumber="45" useFirstPageNumber="1" fitToHeight="3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37"/>
  <sheetViews>
    <sheetView tabSelected="1" zoomScale="70" zoomScaleNormal="70" zoomScalePageLayoutView="0" workbookViewId="0" topLeftCell="A31">
      <selection activeCell="X51" sqref="X51"/>
    </sheetView>
  </sheetViews>
  <sheetFormatPr defaultColWidth="9.140625" defaultRowHeight="12.75"/>
  <cols>
    <col min="1" max="1" width="3.28125" style="0" bestFit="1" customWidth="1"/>
    <col min="2" max="2" width="27.7109375" style="0" customWidth="1"/>
    <col min="3" max="3" width="28.57421875" style="0" customWidth="1"/>
    <col min="4" max="4" width="7.28125" style="0" customWidth="1"/>
    <col min="5" max="5" width="7.8515625" style="0" customWidth="1"/>
    <col min="6" max="7" width="7.28125" style="0" customWidth="1"/>
    <col min="8" max="8" width="7.8515625" style="0" customWidth="1"/>
    <col min="9" max="11" width="7.28125" style="0" customWidth="1"/>
    <col min="12" max="12" width="8.140625" style="0" customWidth="1"/>
    <col min="13" max="20" width="7.28125" style="0" customWidth="1"/>
    <col min="21" max="21" width="9.57421875" style="0" customWidth="1"/>
  </cols>
  <sheetData>
    <row r="1" spans="2:8" ht="12.75">
      <c r="B1" s="123" t="s">
        <v>80</v>
      </c>
      <c r="C1" s="123"/>
      <c r="D1" s="123"/>
      <c r="E1" s="123"/>
      <c r="F1" s="123"/>
      <c r="G1" s="4"/>
      <c r="H1" s="4"/>
    </row>
    <row r="2" spans="2:20" ht="12.75">
      <c r="B2" s="124" t="s">
        <v>33</v>
      </c>
      <c r="C2" s="124"/>
      <c r="D2" s="124"/>
      <c r="E2" s="124"/>
      <c r="F2" s="124"/>
      <c r="G2" s="124"/>
      <c r="H2" s="1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2.75"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"/>
      <c r="Q3" s="1"/>
      <c r="R3" s="1"/>
      <c r="S3" s="1"/>
      <c r="T3" s="1"/>
    </row>
    <row r="4" spans="2:20" ht="54" customHeight="1">
      <c r="B4" s="125" t="s">
        <v>76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">
      <c r="A5" s="122" t="s">
        <v>73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30" customHeight="1">
      <c r="A6" s="24"/>
      <c r="B6" s="17"/>
      <c r="C6" s="14"/>
      <c r="D6" s="14"/>
      <c r="E6" s="121" t="s">
        <v>42</v>
      </c>
      <c r="F6" s="121"/>
      <c r="G6" s="121"/>
      <c r="H6" s="14"/>
      <c r="I6" s="15"/>
      <c r="J6" s="16"/>
      <c r="K6" s="16"/>
      <c r="L6" s="16"/>
      <c r="M6" s="126" t="s">
        <v>42</v>
      </c>
      <c r="N6" s="127"/>
      <c r="O6" s="17"/>
      <c r="P6" s="14"/>
      <c r="Q6" s="119" t="s">
        <v>4</v>
      </c>
      <c r="R6" s="120"/>
      <c r="S6" s="14"/>
      <c r="T6" s="14"/>
    </row>
    <row r="7" spans="1:20" ht="186" customHeight="1">
      <c r="A7" s="29" t="s">
        <v>34</v>
      </c>
      <c r="B7" s="25" t="s">
        <v>37</v>
      </c>
      <c r="C7" s="26" t="s">
        <v>41</v>
      </c>
      <c r="D7" s="18" t="s">
        <v>40</v>
      </c>
      <c r="E7" s="18" t="s">
        <v>78</v>
      </c>
      <c r="F7" s="18" t="s">
        <v>43</v>
      </c>
      <c r="G7" s="18" t="s">
        <v>44</v>
      </c>
      <c r="H7" s="19" t="s">
        <v>79</v>
      </c>
      <c r="I7" s="20" t="s">
        <v>45</v>
      </c>
      <c r="J7" s="21" t="s">
        <v>72</v>
      </c>
      <c r="K7" s="18" t="s">
        <v>69</v>
      </c>
      <c r="L7" s="18" t="s">
        <v>3</v>
      </c>
      <c r="M7" s="22" t="s">
        <v>70</v>
      </c>
      <c r="N7" s="22" t="s">
        <v>71</v>
      </c>
      <c r="O7" s="18" t="s">
        <v>46</v>
      </c>
      <c r="P7" s="18" t="s">
        <v>47</v>
      </c>
      <c r="Q7" s="18" t="s">
        <v>48</v>
      </c>
      <c r="R7" s="18" t="s">
        <v>49</v>
      </c>
      <c r="S7" s="18" t="s">
        <v>50</v>
      </c>
      <c r="T7" s="18" t="s">
        <v>51</v>
      </c>
    </row>
    <row r="8" spans="1:20" ht="12.75">
      <c r="A8" s="23" t="s">
        <v>8</v>
      </c>
      <c r="B8" s="30" t="s">
        <v>30</v>
      </c>
      <c r="C8" s="22" t="s">
        <v>35</v>
      </c>
      <c r="D8" s="22" t="s">
        <v>52</v>
      </c>
      <c r="E8" s="22" t="s">
        <v>53</v>
      </c>
      <c r="F8" s="22" t="s">
        <v>54</v>
      </c>
      <c r="G8" s="22" t="s">
        <v>55</v>
      </c>
      <c r="H8" s="22" t="s">
        <v>56</v>
      </c>
      <c r="I8" s="22" t="s">
        <v>57</v>
      </c>
      <c r="J8" s="22" t="s">
        <v>58</v>
      </c>
      <c r="K8" s="22" t="s">
        <v>59</v>
      </c>
      <c r="L8" s="22" t="s">
        <v>60</v>
      </c>
      <c r="M8" s="22" t="s">
        <v>61</v>
      </c>
      <c r="N8" s="22" t="s">
        <v>62</v>
      </c>
      <c r="O8" s="22" t="s">
        <v>63</v>
      </c>
      <c r="P8" s="22" t="s">
        <v>64</v>
      </c>
      <c r="Q8" s="22" t="s">
        <v>65</v>
      </c>
      <c r="R8" s="22" t="s">
        <v>66</v>
      </c>
      <c r="S8" s="22" t="s">
        <v>67</v>
      </c>
      <c r="T8" s="22" t="s">
        <v>68</v>
      </c>
    </row>
    <row r="9" spans="1:20" ht="30">
      <c r="A9" s="23"/>
      <c r="B9" s="31" t="s">
        <v>6</v>
      </c>
      <c r="C9" s="32" t="s">
        <v>32</v>
      </c>
      <c r="D9" s="33">
        <f>IF((E9+F9+G9)=SUM(D10:D36),SUM(D10:D36),"`ОШ!`")</f>
        <v>760</v>
      </c>
      <c r="E9" s="33">
        <f>SUM(E10:E36)</f>
        <v>38</v>
      </c>
      <c r="F9" s="33">
        <f>SUM(F10:F36)</f>
        <v>637</v>
      </c>
      <c r="G9" s="33">
        <f>SUM(G10:G36)</f>
        <v>85</v>
      </c>
      <c r="H9" s="33">
        <f>SUM(H10:H36)</f>
        <v>63</v>
      </c>
      <c r="I9" s="33">
        <f>SUM(I10:I36)</f>
        <v>11</v>
      </c>
      <c r="J9" s="33">
        <f>IF(AND(G9+I9=SUM(J10:J36),K9+L9=SUM(J10:J36)),SUM(J10:J36),"`ОШ!`")</f>
        <v>96</v>
      </c>
      <c r="K9" s="33">
        <f>SUM(K10:K36)</f>
        <v>29</v>
      </c>
      <c r="L9" s="33">
        <f>SUM(L10:L36)</f>
        <v>67</v>
      </c>
      <c r="M9" s="33">
        <f>SUM(M10:M36)</f>
        <v>32</v>
      </c>
      <c r="N9" s="33">
        <f>SUM(N10:N36)</f>
        <v>0</v>
      </c>
      <c r="O9" s="33" t="s">
        <v>39</v>
      </c>
      <c r="P9" s="33">
        <f>IF((R9+S9+T9)=SUM(P10:P36),SUM(P10:P36),"`ОШИБКА!`")</f>
        <v>25</v>
      </c>
      <c r="Q9" s="33">
        <f>SUM(Q10:Q36)</f>
        <v>8</v>
      </c>
      <c r="R9" s="33">
        <f>SUM(R10:R36)</f>
        <v>14</v>
      </c>
      <c r="S9" s="33">
        <f>SUM(S10:S36)</f>
        <v>10</v>
      </c>
      <c r="T9" s="33">
        <f>SUM(T10:T36)</f>
        <v>1</v>
      </c>
    </row>
    <row r="10" spans="2:20" ht="12.75">
      <c r="B10" s="9"/>
      <c r="C10" s="7" t="s">
        <v>9</v>
      </c>
      <c r="D10" s="3">
        <v>21</v>
      </c>
      <c r="E10" s="8">
        <v>0</v>
      </c>
      <c r="F10" s="3">
        <v>21</v>
      </c>
      <c r="G10" s="3">
        <v>0</v>
      </c>
      <c r="H10" s="8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2.75">
      <c r="B11" s="9"/>
      <c r="C11" s="7" t="s">
        <v>10</v>
      </c>
      <c r="D11" s="3">
        <v>129</v>
      </c>
      <c r="E11" s="8">
        <v>0</v>
      </c>
      <c r="F11" s="3">
        <v>129</v>
      </c>
      <c r="G11" s="3">
        <v>0</v>
      </c>
      <c r="H11" s="8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2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2.75">
      <c r="B12" s="9"/>
      <c r="C12" s="7" t="s">
        <v>11</v>
      </c>
      <c r="D12" s="3">
        <v>0</v>
      </c>
      <c r="E12" s="8">
        <v>0</v>
      </c>
      <c r="F12" s="3">
        <v>0</v>
      </c>
      <c r="G12" s="3">
        <v>0</v>
      </c>
      <c r="H12" s="8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2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2.75">
      <c r="B13" s="9"/>
      <c r="C13" s="7" t="s">
        <v>12</v>
      </c>
      <c r="D13" s="3">
        <v>0</v>
      </c>
      <c r="E13" s="8">
        <v>0</v>
      </c>
      <c r="F13" s="3">
        <v>0</v>
      </c>
      <c r="G13" s="3">
        <v>0</v>
      </c>
      <c r="H13" s="8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2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12.75">
      <c r="B14" s="9"/>
      <c r="C14" s="96" t="s">
        <v>101</v>
      </c>
      <c r="D14" s="3">
        <v>206</v>
      </c>
      <c r="E14" s="8">
        <v>20</v>
      </c>
      <c r="F14" s="3">
        <v>146</v>
      </c>
      <c r="G14" s="3">
        <v>40</v>
      </c>
      <c r="H14" s="8">
        <v>28</v>
      </c>
      <c r="I14" s="3">
        <v>6</v>
      </c>
      <c r="J14" s="3">
        <v>46</v>
      </c>
      <c r="K14" s="3">
        <v>14</v>
      </c>
      <c r="L14" s="3">
        <v>32</v>
      </c>
      <c r="M14" s="3">
        <v>15</v>
      </c>
      <c r="N14" s="3">
        <v>0</v>
      </c>
      <c r="O14" s="12">
        <v>0</v>
      </c>
      <c r="P14" s="3">
        <v>15</v>
      </c>
      <c r="Q14" s="3">
        <v>2</v>
      </c>
      <c r="R14" s="3">
        <v>9</v>
      </c>
      <c r="S14" s="3">
        <v>6</v>
      </c>
      <c r="T14" s="3"/>
    </row>
    <row r="15" spans="2:20" ht="12.75">
      <c r="B15" s="9"/>
      <c r="C15" s="96" t="s">
        <v>102</v>
      </c>
      <c r="D15" s="3">
        <v>96</v>
      </c>
      <c r="E15" s="8">
        <v>3</v>
      </c>
      <c r="F15" s="3">
        <v>69</v>
      </c>
      <c r="G15" s="3">
        <v>24</v>
      </c>
      <c r="H15" s="8">
        <v>35</v>
      </c>
      <c r="I15" s="3">
        <v>1</v>
      </c>
      <c r="J15" s="3">
        <v>25</v>
      </c>
      <c r="K15" s="3">
        <v>8</v>
      </c>
      <c r="L15" s="3">
        <v>17</v>
      </c>
      <c r="M15" s="3">
        <v>7</v>
      </c>
      <c r="N15" s="3">
        <v>0</v>
      </c>
      <c r="O15" s="12">
        <v>0</v>
      </c>
      <c r="P15" s="3">
        <v>3</v>
      </c>
      <c r="Q15" s="3">
        <v>5</v>
      </c>
      <c r="R15" s="3">
        <v>1</v>
      </c>
      <c r="S15" s="3">
        <v>2</v>
      </c>
      <c r="T15" s="3">
        <v>0</v>
      </c>
    </row>
    <row r="16" spans="2:20" ht="12.75">
      <c r="B16" s="9"/>
      <c r="C16" s="96" t="s">
        <v>103</v>
      </c>
      <c r="D16" s="3">
        <v>61</v>
      </c>
      <c r="E16" s="8">
        <v>4</v>
      </c>
      <c r="F16" s="3">
        <v>43</v>
      </c>
      <c r="G16" s="3">
        <v>14</v>
      </c>
      <c r="H16" s="8">
        <v>0</v>
      </c>
      <c r="I16" s="3">
        <v>2</v>
      </c>
      <c r="J16" s="3">
        <v>16</v>
      </c>
      <c r="K16" s="3">
        <v>3</v>
      </c>
      <c r="L16" s="3">
        <v>13</v>
      </c>
      <c r="M16" s="3">
        <v>7</v>
      </c>
      <c r="N16" s="3">
        <v>0</v>
      </c>
      <c r="O16" s="12">
        <v>0</v>
      </c>
      <c r="P16" s="3">
        <v>5</v>
      </c>
      <c r="Q16" s="3">
        <v>1</v>
      </c>
      <c r="R16" s="3">
        <v>4</v>
      </c>
      <c r="S16" s="3">
        <v>1</v>
      </c>
      <c r="T16" s="3">
        <v>0</v>
      </c>
    </row>
    <row r="17" spans="2:20" ht="12.75">
      <c r="B17" s="9"/>
      <c r="C17" s="7" t="s">
        <v>13</v>
      </c>
      <c r="D17" s="3">
        <v>38</v>
      </c>
      <c r="E17" s="8">
        <v>7</v>
      </c>
      <c r="F17" s="3">
        <v>29</v>
      </c>
      <c r="G17" s="3">
        <v>2</v>
      </c>
      <c r="H17" s="8">
        <v>0</v>
      </c>
      <c r="I17" s="3">
        <v>1</v>
      </c>
      <c r="J17" s="3">
        <v>3</v>
      </c>
      <c r="K17" s="3">
        <v>1</v>
      </c>
      <c r="L17" s="3">
        <v>2</v>
      </c>
      <c r="M17" s="3">
        <v>0</v>
      </c>
      <c r="N17" s="3">
        <v>0</v>
      </c>
      <c r="O17" s="12">
        <v>0</v>
      </c>
      <c r="P17" s="3">
        <v>2</v>
      </c>
      <c r="Q17" s="3">
        <v>0</v>
      </c>
      <c r="R17" s="3">
        <v>0</v>
      </c>
      <c r="S17" s="3">
        <v>1</v>
      </c>
      <c r="T17" s="3">
        <v>1</v>
      </c>
    </row>
    <row r="18" spans="2:20" ht="12.75">
      <c r="B18" s="9"/>
      <c r="C18" s="7" t="s">
        <v>14</v>
      </c>
      <c r="D18" s="3">
        <v>24</v>
      </c>
      <c r="E18" s="8">
        <v>0</v>
      </c>
      <c r="F18" s="3">
        <v>24</v>
      </c>
      <c r="G18" s="3">
        <v>0</v>
      </c>
      <c r="H18" s="8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2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12.75">
      <c r="B19" s="9"/>
      <c r="C19" s="7" t="s">
        <v>15</v>
      </c>
      <c r="D19" s="3">
        <v>7</v>
      </c>
      <c r="E19" s="8">
        <v>1</v>
      </c>
      <c r="F19" s="3">
        <v>5</v>
      </c>
      <c r="G19" s="3">
        <v>1</v>
      </c>
      <c r="H19" s="8">
        <v>0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12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23.25" customHeight="1">
      <c r="B20" s="9"/>
      <c r="C20" s="7" t="s">
        <v>16</v>
      </c>
      <c r="D20" s="3">
        <v>0</v>
      </c>
      <c r="E20" s="8">
        <v>0</v>
      </c>
      <c r="F20" s="3">
        <v>0</v>
      </c>
      <c r="G20" s="3">
        <v>0</v>
      </c>
      <c r="H20" s="8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2.75">
      <c r="B21" s="9"/>
      <c r="C21" s="7" t="s">
        <v>17</v>
      </c>
      <c r="D21" s="3">
        <v>21</v>
      </c>
      <c r="E21" s="8">
        <v>0</v>
      </c>
      <c r="F21" s="3">
        <v>20</v>
      </c>
      <c r="G21" s="3">
        <v>1</v>
      </c>
      <c r="H21" s="8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12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2.75">
      <c r="B22" s="9"/>
      <c r="C22" s="7" t="s">
        <v>18</v>
      </c>
      <c r="D22" s="3">
        <v>14</v>
      </c>
      <c r="E22" s="8">
        <v>0</v>
      </c>
      <c r="F22" s="3">
        <v>13</v>
      </c>
      <c r="G22" s="3">
        <v>1</v>
      </c>
      <c r="H22" s="8">
        <v>0</v>
      </c>
      <c r="I22" s="3">
        <v>1</v>
      </c>
      <c r="J22" s="3">
        <v>2</v>
      </c>
      <c r="K22" s="3">
        <v>0</v>
      </c>
      <c r="L22" s="3">
        <v>2</v>
      </c>
      <c r="M22" s="3">
        <v>2</v>
      </c>
      <c r="N22" s="3">
        <v>0</v>
      </c>
      <c r="O22" s="12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ht="12.75">
      <c r="B23" s="9"/>
      <c r="C23" s="7" t="s">
        <v>19</v>
      </c>
      <c r="D23" s="3">
        <v>18</v>
      </c>
      <c r="E23" s="8">
        <v>2</v>
      </c>
      <c r="F23" s="3">
        <v>14</v>
      </c>
      <c r="G23" s="3">
        <v>2</v>
      </c>
      <c r="H23" s="8">
        <v>0</v>
      </c>
      <c r="I23" s="3">
        <v>0</v>
      </c>
      <c r="J23" s="3">
        <v>2</v>
      </c>
      <c r="K23" s="3">
        <v>1</v>
      </c>
      <c r="L23" s="3">
        <v>1</v>
      </c>
      <c r="M23" s="3">
        <v>1</v>
      </c>
      <c r="N23" s="3">
        <v>0</v>
      </c>
      <c r="O23" s="12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2.75">
      <c r="B24" s="9"/>
      <c r="C24" s="7" t="s">
        <v>20</v>
      </c>
      <c r="D24" s="3">
        <v>67</v>
      </c>
      <c r="E24" s="8">
        <v>1</v>
      </c>
      <c r="F24" s="3">
        <v>66</v>
      </c>
      <c r="G24" s="3">
        <v>0</v>
      </c>
      <c r="H24" s="8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2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22.5" customHeight="1">
      <c r="B25" s="9"/>
      <c r="C25" s="7" t="s">
        <v>21</v>
      </c>
      <c r="D25" s="3">
        <v>2</v>
      </c>
      <c r="E25" s="8">
        <v>0</v>
      </c>
      <c r="F25" s="3">
        <v>2</v>
      </c>
      <c r="G25" s="3">
        <v>0</v>
      </c>
      <c r="H25" s="8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2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12.75">
      <c r="B26" s="9"/>
      <c r="C26" s="7" t="s">
        <v>22</v>
      </c>
      <c r="D26" s="3">
        <v>0</v>
      </c>
      <c r="E26" s="8">
        <v>0</v>
      </c>
      <c r="F26" s="3">
        <v>0</v>
      </c>
      <c r="G26" s="3">
        <v>0</v>
      </c>
      <c r="H26" s="8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2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2:20" ht="12.75">
      <c r="B27" s="9"/>
      <c r="C27" s="7" t="s">
        <v>23</v>
      </c>
      <c r="D27" s="3">
        <v>1</v>
      </c>
      <c r="E27" s="8">
        <v>0</v>
      </c>
      <c r="F27" s="3">
        <v>1</v>
      </c>
      <c r="G27" s="3">
        <v>0</v>
      </c>
      <c r="H27" s="8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2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0" ht="12.75">
      <c r="B28" s="9"/>
      <c r="C28" s="96" t="s">
        <v>104</v>
      </c>
      <c r="D28" s="3">
        <v>0</v>
      </c>
      <c r="E28" s="8">
        <v>0</v>
      </c>
      <c r="F28" s="3">
        <v>0</v>
      </c>
      <c r="G28" s="3">
        <v>0</v>
      </c>
      <c r="H28" s="8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2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2.75">
      <c r="B29" s="9"/>
      <c r="C29" s="96" t="s">
        <v>105</v>
      </c>
      <c r="D29" s="3">
        <v>0</v>
      </c>
      <c r="E29" s="8">
        <v>0</v>
      </c>
      <c r="F29" s="3">
        <v>0</v>
      </c>
      <c r="G29" s="3">
        <v>0</v>
      </c>
      <c r="H29" s="8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2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2.75">
      <c r="B30" s="9"/>
      <c r="C30" s="7" t="s">
        <v>24</v>
      </c>
      <c r="D30" s="3">
        <v>0</v>
      </c>
      <c r="E30" s="8">
        <v>0</v>
      </c>
      <c r="F30" s="3">
        <v>0</v>
      </c>
      <c r="G30" s="3">
        <v>0</v>
      </c>
      <c r="H30" s="8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2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2.75">
      <c r="B31" s="9"/>
      <c r="C31" s="7" t="s">
        <v>25</v>
      </c>
      <c r="D31" s="3">
        <v>0</v>
      </c>
      <c r="E31" s="8">
        <v>0</v>
      </c>
      <c r="F31" s="3">
        <v>0</v>
      </c>
      <c r="G31" s="3">
        <v>0</v>
      </c>
      <c r="H31" s="8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2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21" customHeight="1">
      <c r="B32" s="9"/>
      <c r="C32" s="7" t="s">
        <v>26</v>
      </c>
      <c r="D32" s="3">
        <v>0</v>
      </c>
      <c r="E32" s="8">
        <v>0</v>
      </c>
      <c r="F32" s="3">
        <v>0</v>
      </c>
      <c r="G32" s="3">
        <v>0</v>
      </c>
      <c r="H32" s="8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2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2:20" ht="12.75">
      <c r="B33" s="9"/>
      <c r="C33" s="7" t="s">
        <v>27</v>
      </c>
      <c r="D33" s="3">
        <v>2</v>
      </c>
      <c r="E33" s="8">
        <v>0</v>
      </c>
      <c r="F33" s="3">
        <v>2</v>
      </c>
      <c r="G33" s="3">
        <v>0</v>
      </c>
      <c r="H33" s="8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2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2:20" ht="21" customHeight="1">
      <c r="B34" s="9"/>
      <c r="C34" s="7" t="s">
        <v>28</v>
      </c>
      <c r="D34" s="3">
        <v>10</v>
      </c>
      <c r="E34" s="8">
        <v>0</v>
      </c>
      <c r="F34" s="3">
        <v>10</v>
      </c>
      <c r="G34" s="3">
        <v>0</v>
      </c>
      <c r="H34" s="8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2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2:22" ht="25.5" customHeight="1">
      <c r="B35" s="9"/>
      <c r="C35" s="7" t="s">
        <v>81</v>
      </c>
      <c r="D35" s="3">
        <v>5</v>
      </c>
      <c r="E35" s="8">
        <v>0</v>
      </c>
      <c r="F35" s="3">
        <v>5</v>
      </c>
      <c r="G35" s="3">
        <v>0</v>
      </c>
      <c r="H35" s="8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2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67"/>
      <c r="V35" s="68"/>
    </row>
    <row r="36" spans="2:20" ht="21" customHeight="1">
      <c r="B36" s="10"/>
      <c r="C36" s="7" t="s">
        <v>29</v>
      </c>
      <c r="D36" s="3">
        <v>38</v>
      </c>
      <c r="E36" s="8">
        <v>0</v>
      </c>
      <c r="F36" s="3">
        <v>38</v>
      </c>
      <c r="G36" s="3">
        <v>0</v>
      </c>
      <c r="H36" s="8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2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30">
      <c r="A37" s="23"/>
      <c r="B37" s="34" t="s">
        <v>77</v>
      </c>
      <c r="C37" s="32" t="s">
        <v>32</v>
      </c>
      <c r="D37" s="33">
        <f>IF((F37+G37)=SUM(D38:D64),SUM(D38:D64),"`ОШ!`")</f>
        <v>33</v>
      </c>
      <c r="E37" s="33" t="s">
        <v>39</v>
      </c>
      <c r="F37" s="33">
        <f>SUM(F38:F64)</f>
        <v>29</v>
      </c>
      <c r="G37" s="33">
        <f>SUM(G38:G64)</f>
        <v>4</v>
      </c>
      <c r="H37" s="33" t="s">
        <v>39</v>
      </c>
      <c r="I37" s="33">
        <f>SUM(I38:I64)</f>
        <v>1</v>
      </c>
      <c r="J37" s="33">
        <f>IF(AND(G37+I37=SUM(J38:J64),K37+L37=SUM(J38:J64)),SUM(J38:J64),"`ОШ!`")</f>
        <v>5</v>
      </c>
      <c r="K37" s="33">
        <f>SUM(K38:K64)</f>
        <v>3</v>
      </c>
      <c r="L37" s="33">
        <f>SUM(L38:L64)</f>
        <v>2</v>
      </c>
      <c r="M37" s="33">
        <f>SUM(M38:M64)</f>
        <v>0</v>
      </c>
      <c r="N37" s="33">
        <f>SUM(N38:N64)</f>
        <v>0</v>
      </c>
      <c r="O37" s="33" t="s">
        <v>39</v>
      </c>
      <c r="P37" s="33">
        <f>IF((R37+S37+T37)=SUM(P38:P64),SUM(P38:P64),"`ОШИБКА!`")</f>
        <v>3</v>
      </c>
      <c r="Q37" s="33">
        <f>SUM(Q38:Q64)</f>
        <v>6</v>
      </c>
      <c r="R37" s="33">
        <f>SUM(R38:R64)</f>
        <v>3</v>
      </c>
      <c r="S37" s="33">
        <f>SUM(S38:S64)</f>
        <v>0</v>
      </c>
      <c r="T37" s="33">
        <f>SUM(T38:T64)</f>
        <v>0</v>
      </c>
    </row>
    <row r="38" spans="2:20" ht="12.75">
      <c r="B38" s="11"/>
      <c r="C38" s="7" t="s">
        <v>9</v>
      </c>
      <c r="D38" s="3">
        <v>1</v>
      </c>
      <c r="E38" s="12">
        <v>0</v>
      </c>
      <c r="F38" s="3">
        <v>1</v>
      </c>
      <c r="G38" s="3">
        <v>0</v>
      </c>
      <c r="H38" s="12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2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2:20" ht="12.75">
      <c r="B39" s="9"/>
      <c r="C39" s="7" t="s">
        <v>10</v>
      </c>
      <c r="D39" s="3">
        <v>0</v>
      </c>
      <c r="E39" s="12">
        <v>0</v>
      </c>
      <c r="F39" s="3">
        <v>0</v>
      </c>
      <c r="G39" s="3">
        <v>0</v>
      </c>
      <c r="H39" s="12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2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</row>
    <row r="40" spans="2:20" ht="12.75">
      <c r="B40" s="9"/>
      <c r="C40" s="7" t="s">
        <v>11</v>
      </c>
      <c r="D40" s="3">
        <v>0</v>
      </c>
      <c r="E40" s="12">
        <v>0</v>
      </c>
      <c r="F40" s="3">
        <v>0</v>
      </c>
      <c r="G40" s="3">
        <v>0</v>
      </c>
      <c r="H40" s="12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2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2:20" ht="12.75">
      <c r="B41" s="9"/>
      <c r="C41" s="7" t="s">
        <v>12</v>
      </c>
      <c r="D41" s="3">
        <v>0</v>
      </c>
      <c r="E41" s="12">
        <v>0</v>
      </c>
      <c r="F41" s="3">
        <v>0</v>
      </c>
      <c r="G41" s="3">
        <v>0</v>
      </c>
      <c r="H41" s="12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2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2:20" ht="12.75">
      <c r="B42" s="9"/>
      <c r="C42" s="7" t="s">
        <v>101</v>
      </c>
      <c r="D42" s="3">
        <v>2</v>
      </c>
      <c r="E42" s="12">
        <v>0</v>
      </c>
      <c r="F42" s="3">
        <v>2</v>
      </c>
      <c r="G42" s="3">
        <v>0</v>
      </c>
      <c r="H42" s="12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2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2:20" ht="12.75">
      <c r="B43" s="9"/>
      <c r="C43" s="7" t="s">
        <v>102</v>
      </c>
      <c r="D43" s="3">
        <v>0</v>
      </c>
      <c r="E43" s="12">
        <v>0</v>
      </c>
      <c r="F43" s="3">
        <v>0</v>
      </c>
      <c r="G43" s="3">
        <v>0</v>
      </c>
      <c r="H43" s="12">
        <v>0</v>
      </c>
      <c r="I43" s="3">
        <v>1</v>
      </c>
      <c r="J43" s="3">
        <v>1</v>
      </c>
      <c r="K43" s="3">
        <v>1</v>
      </c>
      <c r="L43" s="3">
        <v>0</v>
      </c>
      <c r="M43" s="3">
        <v>0</v>
      </c>
      <c r="N43" s="3">
        <v>0</v>
      </c>
      <c r="O43" s="12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2:20" ht="12.75">
      <c r="B44" s="9"/>
      <c r="C44" s="7" t="s">
        <v>103</v>
      </c>
      <c r="D44" s="3">
        <v>0</v>
      </c>
      <c r="E44" s="12">
        <v>0</v>
      </c>
      <c r="F44" s="3">
        <v>0</v>
      </c>
      <c r="G44" s="3">
        <v>0</v>
      </c>
      <c r="H44" s="12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2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2:20" ht="12.75">
      <c r="B45" s="9"/>
      <c r="C45" s="7" t="s">
        <v>13</v>
      </c>
      <c r="D45" s="3">
        <v>4</v>
      </c>
      <c r="E45" s="12">
        <v>0</v>
      </c>
      <c r="F45" s="3">
        <v>4</v>
      </c>
      <c r="G45" s="3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2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2:20" ht="12.75">
      <c r="B46" s="9"/>
      <c r="C46" s="7" t="s">
        <v>14</v>
      </c>
      <c r="D46" s="3">
        <v>1</v>
      </c>
      <c r="E46" s="12">
        <v>0</v>
      </c>
      <c r="F46" s="3">
        <v>1</v>
      </c>
      <c r="G46" s="3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2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2:20" ht="12.75">
      <c r="B47" s="9"/>
      <c r="C47" s="7" t="s">
        <v>15</v>
      </c>
      <c r="D47" s="3">
        <v>0</v>
      </c>
      <c r="E47" s="12">
        <v>0</v>
      </c>
      <c r="F47" s="3">
        <v>0</v>
      </c>
      <c r="G47" s="3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2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2:20" ht="20.25">
      <c r="B48" s="9"/>
      <c r="C48" s="7" t="s">
        <v>16</v>
      </c>
      <c r="D48" s="3">
        <v>0</v>
      </c>
      <c r="E48" s="12">
        <v>0</v>
      </c>
      <c r="F48" s="3">
        <v>0</v>
      </c>
      <c r="G48" s="3">
        <v>0</v>
      </c>
      <c r="H48" s="12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2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2:20" ht="12.75">
      <c r="B49" s="9"/>
      <c r="C49" s="7" t="s">
        <v>17</v>
      </c>
      <c r="D49" s="3">
        <v>0</v>
      </c>
      <c r="E49" s="12">
        <v>0</v>
      </c>
      <c r="F49" s="3">
        <v>0</v>
      </c>
      <c r="G49" s="3">
        <v>0</v>
      </c>
      <c r="H49" s="12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2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2:20" ht="12.75">
      <c r="B50" s="9"/>
      <c r="C50" s="7" t="s">
        <v>18</v>
      </c>
      <c r="D50" s="3">
        <v>5</v>
      </c>
      <c r="E50" s="12">
        <v>0</v>
      </c>
      <c r="F50" s="3">
        <v>4</v>
      </c>
      <c r="G50" s="3">
        <v>1</v>
      </c>
      <c r="H50" s="12">
        <v>0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12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2:20" ht="12.75">
      <c r="B51" s="9"/>
      <c r="C51" s="7" t="s">
        <v>19</v>
      </c>
      <c r="D51" s="3">
        <v>2</v>
      </c>
      <c r="E51" s="12">
        <v>0</v>
      </c>
      <c r="F51" s="3">
        <v>0</v>
      </c>
      <c r="G51" s="3">
        <v>2</v>
      </c>
      <c r="H51" s="12">
        <v>0</v>
      </c>
      <c r="I51" s="3">
        <v>0</v>
      </c>
      <c r="J51" s="3">
        <v>2</v>
      </c>
      <c r="K51" s="3">
        <v>1</v>
      </c>
      <c r="L51" s="3">
        <v>1</v>
      </c>
      <c r="M51" s="3">
        <v>0</v>
      </c>
      <c r="N51" s="3">
        <v>0</v>
      </c>
      <c r="O51" s="12">
        <v>0</v>
      </c>
      <c r="P51" s="3">
        <v>1</v>
      </c>
      <c r="Q51" s="3">
        <v>0</v>
      </c>
      <c r="R51" s="3">
        <v>1</v>
      </c>
      <c r="S51" s="3"/>
      <c r="T51" s="3">
        <v>0</v>
      </c>
    </row>
    <row r="52" spans="2:20" ht="12.75">
      <c r="B52" s="9"/>
      <c r="C52" s="7" t="s">
        <v>20</v>
      </c>
      <c r="D52" s="3">
        <v>1</v>
      </c>
      <c r="E52" s="12">
        <v>0</v>
      </c>
      <c r="F52" s="3">
        <v>1</v>
      </c>
      <c r="G52" s="3">
        <v>0</v>
      </c>
      <c r="H52" s="12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2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2:20" ht="20.25">
      <c r="B53" s="9"/>
      <c r="C53" s="7" t="s">
        <v>21</v>
      </c>
      <c r="D53" s="3">
        <v>1</v>
      </c>
      <c r="E53" s="12">
        <v>0</v>
      </c>
      <c r="F53" s="3">
        <v>1</v>
      </c>
      <c r="G53" s="3">
        <v>0</v>
      </c>
      <c r="H53" s="12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2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2:20" ht="12.75">
      <c r="B54" s="9"/>
      <c r="C54" s="7" t="s">
        <v>22</v>
      </c>
      <c r="D54" s="3">
        <v>0</v>
      </c>
      <c r="E54" s="12">
        <v>0</v>
      </c>
      <c r="F54" s="3">
        <v>0</v>
      </c>
      <c r="G54" s="3">
        <v>0</v>
      </c>
      <c r="H54" s="12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2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9"/>
      <c r="C55" s="7" t="s">
        <v>23</v>
      </c>
      <c r="D55" s="3">
        <v>0</v>
      </c>
      <c r="E55" s="12">
        <v>0</v>
      </c>
      <c r="F55" s="3">
        <v>0</v>
      </c>
      <c r="G55" s="3">
        <v>0</v>
      </c>
      <c r="H55" s="12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2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12.75">
      <c r="B56" s="9"/>
      <c r="C56" s="7" t="s">
        <v>104</v>
      </c>
      <c r="D56" s="3">
        <v>0</v>
      </c>
      <c r="E56" s="12">
        <v>0</v>
      </c>
      <c r="F56" s="3">
        <v>0</v>
      </c>
      <c r="G56" s="3">
        <v>0</v>
      </c>
      <c r="H56" s="12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2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12.75">
      <c r="B57" s="9"/>
      <c r="C57" s="7" t="s">
        <v>105</v>
      </c>
      <c r="D57" s="3">
        <v>0</v>
      </c>
      <c r="E57" s="12">
        <v>0</v>
      </c>
      <c r="F57" s="3">
        <v>0</v>
      </c>
      <c r="G57" s="3">
        <v>0</v>
      </c>
      <c r="H57" s="12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2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2:20" ht="12.75">
      <c r="B58" s="9"/>
      <c r="C58" s="7" t="s">
        <v>24</v>
      </c>
      <c r="D58" s="3">
        <v>0</v>
      </c>
      <c r="E58" s="12">
        <v>0</v>
      </c>
      <c r="F58" s="3">
        <v>0</v>
      </c>
      <c r="G58" s="3">
        <v>0</v>
      </c>
      <c r="H58" s="12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2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12.75">
      <c r="B59" s="9"/>
      <c r="C59" s="7" t="s">
        <v>25</v>
      </c>
      <c r="D59" s="3">
        <v>0</v>
      </c>
      <c r="E59" s="12">
        <v>0</v>
      </c>
      <c r="F59" s="3">
        <v>0</v>
      </c>
      <c r="G59" s="3">
        <v>0</v>
      </c>
      <c r="H59" s="12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2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2:20" ht="22.5" customHeight="1">
      <c r="B60" s="9"/>
      <c r="C60" s="7" t="s">
        <v>26</v>
      </c>
      <c r="D60" s="3">
        <v>0</v>
      </c>
      <c r="E60" s="12">
        <v>0</v>
      </c>
      <c r="F60" s="3">
        <v>0</v>
      </c>
      <c r="G60" s="3">
        <v>0</v>
      </c>
      <c r="H60" s="12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2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12.75">
      <c r="B61" s="9"/>
      <c r="C61" s="7" t="s">
        <v>27</v>
      </c>
      <c r="D61" s="3">
        <v>3</v>
      </c>
      <c r="E61" s="12">
        <v>0</v>
      </c>
      <c r="F61" s="3">
        <v>3</v>
      </c>
      <c r="G61" s="3">
        <v>0</v>
      </c>
      <c r="H61" s="12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2">
        <v>0</v>
      </c>
      <c r="P61" s="3">
        <v>0</v>
      </c>
      <c r="Q61" s="3">
        <v>3</v>
      </c>
      <c r="R61" s="3">
        <v>0</v>
      </c>
      <c r="S61" s="3">
        <v>0</v>
      </c>
      <c r="T61" s="3">
        <v>0</v>
      </c>
    </row>
    <row r="62" spans="2:20" ht="21" customHeight="1">
      <c r="B62" s="9"/>
      <c r="C62" s="7" t="s">
        <v>28</v>
      </c>
      <c r="D62" s="3">
        <v>7</v>
      </c>
      <c r="E62" s="12">
        <v>0</v>
      </c>
      <c r="F62" s="3">
        <v>7</v>
      </c>
      <c r="G62" s="3">
        <v>0</v>
      </c>
      <c r="H62" s="12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2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2" ht="24" customHeight="1">
      <c r="B63" s="9"/>
      <c r="C63" s="7" t="s">
        <v>81</v>
      </c>
      <c r="D63" s="3">
        <v>0</v>
      </c>
      <c r="E63" s="12">
        <v>0</v>
      </c>
      <c r="F63" s="3">
        <v>0</v>
      </c>
      <c r="G63" s="3">
        <v>0</v>
      </c>
      <c r="H63" s="12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2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66"/>
      <c r="V63" s="65"/>
    </row>
    <row r="64" spans="2:20" ht="23.25" customHeight="1">
      <c r="B64" s="9"/>
      <c r="C64" s="7" t="s">
        <v>29</v>
      </c>
      <c r="D64" s="3">
        <v>6</v>
      </c>
      <c r="E64" s="12">
        <v>0</v>
      </c>
      <c r="F64" s="3">
        <v>5</v>
      </c>
      <c r="G64" s="3">
        <v>1</v>
      </c>
      <c r="H64" s="12">
        <v>0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12">
        <v>0</v>
      </c>
      <c r="P64" s="3">
        <v>2</v>
      </c>
      <c r="Q64" s="3">
        <v>2</v>
      </c>
      <c r="R64" s="3">
        <v>2</v>
      </c>
      <c r="S64" s="3">
        <v>0</v>
      </c>
      <c r="T64" s="3">
        <v>0</v>
      </c>
    </row>
    <row r="65" spans="1:20" ht="30">
      <c r="A65" s="5"/>
      <c r="B65" s="31" t="s">
        <v>74</v>
      </c>
      <c r="C65" s="32" t="s">
        <v>32</v>
      </c>
      <c r="D65" s="33">
        <f>IF((F65+G65)=SUM(D66:D92),SUM(D66:D92),"`ОШ!`")</f>
        <v>108</v>
      </c>
      <c r="E65" s="33" t="s">
        <v>39</v>
      </c>
      <c r="F65" s="33">
        <f>SUM(F66:F92)</f>
        <v>107</v>
      </c>
      <c r="G65" s="33">
        <f>SUM(G66:G92)</f>
        <v>1</v>
      </c>
      <c r="H65" s="33" t="s">
        <v>39</v>
      </c>
      <c r="I65" s="33">
        <f>SUM(I66:I92)</f>
        <v>0</v>
      </c>
      <c r="J65" s="33">
        <f>IF(AND(G65+I65=SUM(J66:J92),K65+L65=SUM(J66:J92)),SUM(J66:J92),"`ОШ!`")</f>
        <v>1</v>
      </c>
      <c r="K65" s="33">
        <f>SUM(K66:K92)</f>
        <v>0</v>
      </c>
      <c r="L65" s="33">
        <f>SUM(L66:L92)</f>
        <v>1</v>
      </c>
      <c r="M65" s="33">
        <f>SUM(M66:M92)</f>
        <v>0</v>
      </c>
      <c r="N65" s="33">
        <f>SUM(N66:N92)</f>
        <v>0</v>
      </c>
      <c r="O65" s="33" t="s">
        <v>39</v>
      </c>
      <c r="P65" s="33">
        <f>IF((R65+S65+T65)=SUM(P66:P92),SUM(P66:P92),"`ОШИБКА!`")</f>
        <v>18</v>
      </c>
      <c r="Q65" s="33">
        <f>SUM(Q66:Q92)</f>
        <v>0</v>
      </c>
      <c r="R65" s="33">
        <f>SUM(R66:R92)</f>
        <v>4</v>
      </c>
      <c r="S65" s="33">
        <f>SUM(S66:S92)</f>
        <v>14</v>
      </c>
      <c r="T65" s="33">
        <f>SUM(T66:T92)</f>
        <v>0</v>
      </c>
    </row>
    <row r="66" spans="2:20" ht="12.75">
      <c r="B66" s="11"/>
      <c r="C66" s="7" t="s">
        <v>9</v>
      </c>
      <c r="D66" s="41">
        <v>0</v>
      </c>
      <c r="E66" s="42">
        <v>0</v>
      </c>
      <c r="F66" s="41">
        <v>0</v>
      </c>
      <c r="G66" s="41">
        <v>0</v>
      </c>
      <c r="H66" s="42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</row>
    <row r="67" spans="2:20" ht="12.75">
      <c r="B67" s="9"/>
      <c r="C67" s="7" t="s">
        <v>10</v>
      </c>
      <c r="D67" s="41">
        <v>108</v>
      </c>
      <c r="E67" s="42">
        <v>0</v>
      </c>
      <c r="F67" s="41">
        <v>107</v>
      </c>
      <c r="G67" s="41">
        <v>1</v>
      </c>
      <c r="H67" s="42">
        <v>0</v>
      </c>
      <c r="I67" s="41">
        <v>0</v>
      </c>
      <c r="J67" s="41">
        <v>1</v>
      </c>
      <c r="K67" s="41">
        <v>0</v>
      </c>
      <c r="L67" s="41">
        <v>1</v>
      </c>
      <c r="M67" s="41">
        <v>0</v>
      </c>
      <c r="N67" s="41">
        <v>0</v>
      </c>
      <c r="O67" s="42">
        <v>0</v>
      </c>
      <c r="P67" s="41">
        <v>18</v>
      </c>
      <c r="Q67" s="41">
        <v>0</v>
      </c>
      <c r="R67" s="41">
        <v>4</v>
      </c>
      <c r="S67" s="41">
        <v>14</v>
      </c>
      <c r="T67" s="41">
        <v>0</v>
      </c>
    </row>
    <row r="68" spans="2:20" ht="12.75">
      <c r="B68" s="9"/>
      <c r="C68" s="7" t="s">
        <v>11</v>
      </c>
      <c r="D68" s="41">
        <v>0</v>
      </c>
      <c r="E68" s="42">
        <v>0</v>
      </c>
      <c r="F68" s="41">
        <v>0</v>
      </c>
      <c r="G68" s="41">
        <v>0</v>
      </c>
      <c r="H68" s="42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</row>
    <row r="69" spans="2:20" ht="12.75">
      <c r="B69" s="9"/>
      <c r="C69" s="7" t="s">
        <v>12</v>
      </c>
      <c r="D69" s="41">
        <v>0</v>
      </c>
      <c r="E69" s="42">
        <v>0</v>
      </c>
      <c r="F69" s="41">
        <v>0</v>
      </c>
      <c r="G69" s="41">
        <v>0</v>
      </c>
      <c r="H69" s="42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</row>
    <row r="70" spans="2:20" ht="11.25" customHeight="1">
      <c r="B70" s="9"/>
      <c r="C70" s="7" t="s">
        <v>101</v>
      </c>
      <c r="D70" s="41">
        <v>0</v>
      </c>
      <c r="E70" s="42">
        <v>0</v>
      </c>
      <c r="F70" s="41">
        <v>0</v>
      </c>
      <c r="G70" s="41">
        <v>0</v>
      </c>
      <c r="H70" s="42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2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</row>
    <row r="71" spans="2:20" ht="12.75" hidden="1">
      <c r="B71" s="9"/>
      <c r="C71" s="7" t="s">
        <v>102</v>
      </c>
      <c r="D71" s="41">
        <v>0</v>
      </c>
      <c r="E71" s="42">
        <v>0</v>
      </c>
      <c r="F71" s="41">
        <v>0</v>
      </c>
      <c r="G71" s="41">
        <v>0</v>
      </c>
      <c r="H71" s="42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2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</row>
    <row r="72" spans="2:20" ht="12.75" hidden="1">
      <c r="B72" s="9"/>
      <c r="C72" s="7" t="s">
        <v>103</v>
      </c>
      <c r="D72" s="41">
        <v>0</v>
      </c>
      <c r="E72" s="42">
        <v>0</v>
      </c>
      <c r="F72" s="41">
        <v>0</v>
      </c>
      <c r="G72" s="41">
        <v>0</v>
      </c>
      <c r="H72" s="42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2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</row>
    <row r="73" spans="2:20" ht="12.75" hidden="1">
      <c r="B73" s="9"/>
      <c r="C73" s="7" t="s">
        <v>13</v>
      </c>
      <c r="D73" s="41">
        <v>0</v>
      </c>
      <c r="E73" s="42">
        <v>0</v>
      </c>
      <c r="F73" s="41">
        <v>0</v>
      </c>
      <c r="G73" s="41">
        <v>0</v>
      </c>
      <c r="H73" s="42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2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</row>
    <row r="74" spans="2:20" ht="12.75" hidden="1">
      <c r="B74" s="9"/>
      <c r="C74" s="7" t="s">
        <v>14</v>
      </c>
      <c r="D74" s="41">
        <v>0</v>
      </c>
      <c r="E74" s="42">
        <v>0</v>
      </c>
      <c r="F74" s="41">
        <v>0</v>
      </c>
      <c r="G74" s="41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2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2:20" ht="12.75" hidden="1">
      <c r="B75" s="9"/>
      <c r="C75" s="7" t="s">
        <v>15</v>
      </c>
      <c r="D75" s="41">
        <v>0</v>
      </c>
      <c r="E75" s="42">
        <v>0</v>
      </c>
      <c r="F75" s="41">
        <v>0</v>
      </c>
      <c r="G75" s="41">
        <v>0</v>
      </c>
      <c r="H75" s="42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2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</row>
    <row r="76" spans="2:20" ht="20.25" hidden="1">
      <c r="B76" s="9"/>
      <c r="C76" s="7" t="s">
        <v>16</v>
      </c>
      <c r="D76" s="41">
        <v>0</v>
      </c>
      <c r="E76" s="42">
        <v>0</v>
      </c>
      <c r="F76" s="41">
        <v>0</v>
      </c>
      <c r="G76" s="41">
        <v>0</v>
      </c>
      <c r="H76" s="42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2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2:20" ht="12.75" hidden="1">
      <c r="B77" s="9"/>
      <c r="C77" s="7" t="s">
        <v>17</v>
      </c>
      <c r="D77" s="41">
        <v>0</v>
      </c>
      <c r="E77" s="42">
        <v>0</v>
      </c>
      <c r="F77" s="41">
        <v>0</v>
      </c>
      <c r="G77" s="41">
        <v>0</v>
      </c>
      <c r="H77" s="42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2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2:20" ht="12.75" hidden="1">
      <c r="B78" s="9"/>
      <c r="C78" s="7" t="s">
        <v>18</v>
      </c>
      <c r="D78" s="41">
        <v>0</v>
      </c>
      <c r="E78" s="42">
        <v>0</v>
      </c>
      <c r="F78" s="41">
        <v>0</v>
      </c>
      <c r="G78" s="41">
        <v>0</v>
      </c>
      <c r="H78" s="42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2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2:20" ht="12.75" hidden="1">
      <c r="B79" s="9"/>
      <c r="C79" s="7" t="s">
        <v>19</v>
      </c>
      <c r="D79" s="41">
        <v>0</v>
      </c>
      <c r="E79" s="42">
        <v>0</v>
      </c>
      <c r="F79" s="41">
        <v>0</v>
      </c>
      <c r="G79" s="41">
        <v>0</v>
      </c>
      <c r="H79" s="42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2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</row>
    <row r="80" spans="2:20" ht="12.75" hidden="1">
      <c r="B80" s="9"/>
      <c r="C80" s="7" t="s">
        <v>20</v>
      </c>
      <c r="D80" s="41">
        <v>0</v>
      </c>
      <c r="E80" s="42">
        <v>0</v>
      </c>
      <c r="F80" s="41">
        <v>0</v>
      </c>
      <c r="G80" s="41">
        <v>0</v>
      </c>
      <c r="H80" s="42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2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</row>
    <row r="81" spans="2:20" ht="20.25" hidden="1">
      <c r="B81" s="9"/>
      <c r="C81" s="7" t="s">
        <v>21</v>
      </c>
      <c r="D81" s="41">
        <v>0</v>
      </c>
      <c r="E81" s="42">
        <v>0</v>
      </c>
      <c r="F81" s="41">
        <v>0</v>
      </c>
      <c r="G81" s="41">
        <v>0</v>
      </c>
      <c r="H81" s="42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2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</row>
    <row r="82" spans="2:20" ht="12.75" hidden="1">
      <c r="B82" s="9"/>
      <c r="C82" s="7" t="s">
        <v>22</v>
      </c>
      <c r="D82" s="41">
        <v>0</v>
      </c>
      <c r="E82" s="42">
        <v>0</v>
      </c>
      <c r="F82" s="41">
        <v>0</v>
      </c>
      <c r="G82" s="41">
        <v>0</v>
      </c>
      <c r="H82" s="42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2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</row>
    <row r="83" spans="2:20" ht="12.75" hidden="1">
      <c r="B83" s="9"/>
      <c r="C83" s="7" t="s">
        <v>23</v>
      </c>
      <c r="D83" s="41">
        <v>0</v>
      </c>
      <c r="E83" s="42">
        <v>0</v>
      </c>
      <c r="F83" s="41">
        <v>0</v>
      </c>
      <c r="G83" s="41">
        <v>0</v>
      </c>
      <c r="H83" s="42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2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</row>
    <row r="84" spans="2:20" ht="12.75" hidden="1">
      <c r="B84" s="9"/>
      <c r="C84" s="7" t="s">
        <v>104</v>
      </c>
      <c r="D84" s="41">
        <v>0</v>
      </c>
      <c r="E84" s="42">
        <v>0</v>
      </c>
      <c r="F84" s="41">
        <v>0</v>
      </c>
      <c r="G84" s="41">
        <v>0</v>
      </c>
      <c r="H84" s="42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2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</row>
    <row r="85" spans="2:20" ht="12.75" hidden="1">
      <c r="B85" s="9"/>
      <c r="C85" s="7" t="s">
        <v>105</v>
      </c>
      <c r="D85" s="41">
        <v>0</v>
      </c>
      <c r="E85" s="42">
        <v>0</v>
      </c>
      <c r="F85" s="41">
        <v>0</v>
      </c>
      <c r="G85" s="41">
        <v>0</v>
      </c>
      <c r="H85" s="42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2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</row>
    <row r="86" spans="2:20" ht="12.75" hidden="1">
      <c r="B86" s="9"/>
      <c r="C86" s="7" t="s">
        <v>24</v>
      </c>
      <c r="D86" s="41">
        <v>0</v>
      </c>
      <c r="E86" s="42">
        <v>0</v>
      </c>
      <c r="F86" s="41">
        <v>0</v>
      </c>
      <c r="G86" s="41">
        <v>0</v>
      </c>
      <c r="H86" s="42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2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</row>
    <row r="87" spans="2:20" ht="12.75" hidden="1">
      <c r="B87" s="9"/>
      <c r="C87" s="7" t="s">
        <v>25</v>
      </c>
      <c r="D87" s="41">
        <v>0</v>
      </c>
      <c r="E87" s="42">
        <v>0</v>
      </c>
      <c r="F87" s="41">
        <v>0</v>
      </c>
      <c r="G87" s="41">
        <v>0</v>
      </c>
      <c r="H87" s="42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2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</row>
    <row r="88" spans="2:20" ht="20.25" hidden="1">
      <c r="B88" s="9"/>
      <c r="C88" s="7" t="s">
        <v>26</v>
      </c>
      <c r="D88" s="41">
        <v>0</v>
      </c>
      <c r="E88" s="42">
        <v>0</v>
      </c>
      <c r="F88" s="41">
        <v>0</v>
      </c>
      <c r="G88" s="41">
        <v>0</v>
      </c>
      <c r="H88" s="42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2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</row>
    <row r="89" spans="2:20" ht="12.75" hidden="1">
      <c r="B89" s="9"/>
      <c r="C89" s="7" t="s">
        <v>27</v>
      </c>
      <c r="D89" s="41">
        <v>0</v>
      </c>
      <c r="E89" s="42">
        <v>0</v>
      </c>
      <c r="F89" s="41">
        <v>0</v>
      </c>
      <c r="G89" s="41">
        <v>0</v>
      </c>
      <c r="H89" s="42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2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</row>
    <row r="90" spans="2:20" ht="20.25" hidden="1">
      <c r="B90" s="9"/>
      <c r="C90" s="7" t="s">
        <v>28</v>
      </c>
      <c r="D90" s="41">
        <v>0</v>
      </c>
      <c r="E90" s="42">
        <v>0</v>
      </c>
      <c r="F90" s="41">
        <v>0</v>
      </c>
      <c r="G90" s="41">
        <v>0</v>
      </c>
      <c r="H90" s="42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2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</row>
    <row r="91" spans="2:21" ht="20.25" hidden="1">
      <c r="B91" s="9"/>
      <c r="C91" s="7" t="s">
        <v>81</v>
      </c>
      <c r="D91" s="41">
        <v>0</v>
      </c>
      <c r="E91" s="42">
        <v>0</v>
      </c>
      <c r="F91" s="41">
        <v>0</v>
      </c>
      <c r="G91" s="41">
        <v>0</v>
      </c>
      <c r="H91" s="42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2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66"/>
    </row>
    <row r="92" spans="2:20" ht="20.25" hidden="1">
      <c r="B92" s="9"/>
      <c r="C92" s="7" t="s">
        <v>29</v>
      </c>
      <c r="D92" s="41">
        <v>0</v>
      </c>
      <c r="E92" s="42">
        <v>0</v>
      </c>
      <c r="F92" s="41">
        <v>0</v>
      </c>
      <c r="G92" s="41">
        <v>0</v>
      </c>
      <c r="H92" s="42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2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</row>
    <row r="93" spans="1:20" ht="24" customHeight="1">
      <c r="A93" s="23"/>
      <c r="B93" s="34" t="s">
        <v>7</v>
      </c>
      <c r="C93" s="32" t="s">
        <v>32</v>
      </c>
      <c r="D93" s="33">
        <f>IF((F93+G93)=SUM(D94:D120),SUM(D94:D120),"`ОШ!`")</f>
        <v>65</v>
      </c>
      <c r="E93" s="33" t="s">
        <v>39</v>
      </c>
      <c r="F93" s="33">
        <f>SUM(F94:F120)</f>
        <v>47</v>
      </c>
      <c r="G93" s="33">
        <f>SUM(G94:G120)</f>
        <v>18</v>
      </c>
      <c r="H93" s="33" t="s">
        <v>39</v>
      </c>
      <c r="I93" s="33">
        <f>SUM(I94:I120)</f>
        <v>0</v>
      </c>
      <c r="J93" s="33">
        <f>IF(AND(G93+I93=SUM(J94:J120),K93+L93=SUM(J94:J120)),SUM(J94:J120),"`ОШ!`")</f>
        <v>18</v>
      </c>
      <c r="K93" s="33">
        <f>SUM(K94:K120)</f>
        <v>7</v>
      </c>
      <c r="L93" s="33">
        <f>SUM(L94:L120)</f>
        <v>11</v>
      </c>
      <c r="M93" s="33">
        <f>SUM(M94:M120)</f>
        <v>3</v>
      </c>
      <c r="N93" s="33">
        <f>SUM(N94:N120)</f>
        <v>0</v>
      </c>
      <c r="O93" s="33" t="s">
        <v>39</v>
      </c>
      <c r="P93" s="33">
        <f>IF((R93+S93+T93)=SUM(P94:P120),SUM(P94:P120),"`ОШИБКА!`")</f>
        <v>4</v>
      </c>
      <c r="Q93" s="33">
        <f>SUM(Q94:Q120)</f>
        <v>0</v>
      </c>
      <c r="R93" s="33">
        <f>SUM(R94:R120)</f>
        <v>3</v>
      </c>
      <c r="S93" s="33">
        <f>SUM(S94:S120)</f>
        <v>1</v>
      </c>
      <c r="T93" s="33">
        <f>SUM(T94:T120)</f>
        <v>0</v>
      </c>
    </row>
    <row r="94" spans="2:20" ht="12.75">
      <c r="B94" s="11"/>
      <c r="C94" s="7" t="s">
        <v>9</v>
      </c>
      <c r="D94" s="3">
        <v>3</v>
      </c>
      <c r="E94" s="12"/>
      <c r="F94" s="3">
        <v>2</v>
      </c>
      <c r="G94" s="3">
        <v>1</v>
      </c>
      <c r="H94" s="12"/>
      <c r="I94" s="3"/>
      <c r="J94" s="3">
        <v>1</v>
      </c>
      <c r="K94" s="3">
        <v>1</v>
      </c>
      <c r="L94" s="3"/>
      <c r="M94" s="3"/>
      <c r="N94" s="3"/>
      <c r="O94" s="12"/>
      <c r="P94" s="3"/>
      <c r="Q94" s="3"/>
      <c r="R94" s="3"/>
      <c r="S94" s="3"/>
      <c r="T94" s="3"/>
    </row>
    <row r="95" spans="2:20" ht="12.75">
      <c r="B95" s="9"/>
      <c r="C95" s="7" t="s">
        <v>10</v>
      </c>
      <c r="D95" s="3">
        <v>2</v>
      </c>
      <c r="E95" s="12"/>
      <c r="F95" s="3">
        <v>2</v>
      </c>
      <c r="G95" s="3"/>
      <c r="H95" s="12"/>
      <c r="I95" s="3"/>
      <c r="J95" s="3"/>
      <c r="K95" s="3"/>
      <c r="L95" s="3"/>
      <c r="M95" s="3"/>
      <c r="N95" s="3"/>
      <c r="O95" s="12"/>
      <c r="P95" s="3"/>
      <c r="Q95" s="3"/>
      <c r="R95" s="3"/>
      <c r="S95" s="3"/>
      <c r="T95" s="3"/>
    </row>
    <row r="96" spans="2:20" ht="12.75">
      <c r="B96" s="9"/>
      <c r="C96" s="7" t="s">
        <v>11</v>
      </c>
      <c r="D96" s="3"/>
      <c r="E96" s="12"/>
      <c r="F96" s="3"/>
      <c r="G96" s="3"/>
      <c r="H96" s="12"/>
      <c r="I96" s="3"/>
      <c r="J96" s="3"/>
      <c r="K96" s="3"/>
      <c r="L96" s="3"/>
      <c r="M96" s="3"/>
      <c r="N96" s="3"/>
      <c r="O96" s="12"/>
      <c r="P96" s="3"/>
      <c r="Q96" s="3"/>
      <c r="R96" s="3"/>
      <c r="S96" s="3"/>
      <c r="T96" s="3"/>
    </row>
    <row r="97" spans="2:20" ht="12.75">
      <c r="B97" s="9"/>
      <c r="C97" s="7" t="s">
        <v>12</v>
      </c>
      <c r="D97" s="3">
        <v>1</v>
      </c>
      <c r="E97" s="12"/>
      <c r="F97" s="3"/>
      <c r="G97" s="3">
        <v>1</v>
      </c>
      <c r="H97" s="12"/>
      <c r="I97" s="3"/>
      <c r="J97" s="3">
        <v>1</v>
      </c>
      <c r="K97" s="3"/>
      <c r="L97" s="3">
        <v>1</v>
      </c>
      <c r="M97" s="3"/>
      <c r="N97" s="3"/>
      <c r="O97" s="12"/>
      <c r="P97" s="3">
        <v>1</v>
      </c>
      <c r="Q97" s="3"/>
      <c r="R97" s="3">
        <v>1</v>
      </c>
      <c r="S97" s="3"/>
      <c r="T97" s="3"/>
    </row>
    <row r="98" spans="2:20" ht="12.75">
      <c r="B98" s="9"/>
      <c r="C98" s="7" t="s">
        <v>101</v>
      </c>
      <c r="D98" s="3">
        <v>1</v>
      </c>
      <c r="E98" s="12"/>
      <c r="F98" s="3">
        <v>1</v>
      </c>
      <c r="G98" s="3"/>
      <c r="H98" s="12"/>
      <c r="I98" s="3"/>
      <c r="J98" s="3"/>
      <c r="K98" s="3"/>
      <c r="L98" s="3"/>
      <c r="M98" s="3"/>
      <c r="N98" s="3"/>
      <c r="O98" s="12"/>
      <c r="P98" s="3"/>
      <c r="Q98" s="3"/>
      <c r="R98" s="3"/>
      <c r="S98" s="3"/>
      <c r="T98" s="3"/>
    </row>
    <row r="99" spans="2:20" ht="12.75">
      <c r="B99" s="9"/>
      <c r="C99" s="7" t="s">
        <v>102</v>
      </c>
      <c r="D99" s="3"/>
      <c r="E99" s="12"/>
      <c r="F99" s="3"/>
      <c r="G99" s="3"/>
      <c r="H99" s="12"/>
      <c r="I99" s="3"/>
      <c r="J99" s="3"/>
      <c r="K99" s="3"/>
      <c r="L99" s="3"/>
      <c r="M99" s="3"/>
      <c r="N99" s="3"/>
      <c r="O99" s="12"/>
      <c r="P99" s="3"/>
      <c r="Q99" s="3"/>
      <c r="R99" s="3"/>
      <c r="S99" s="3"/>
      <c r="T99" s="3"/>
    </row>
    <row r="100" spans="2:20" ht="12.75">
      <c r="B100" s="9"/>
      <c r="C100" s="7" t="s">
        <v>103</v>
      </c>
      <c r="D100" s="3"/>
      <c r="E100" s="12"/>
      <c r="F100" s="3"/>
      <c r="G100" s="3"/>
      <c r="H100" s="12"/>
      <c r="I100" s="3"/>
      <c r="J100" s="3"/>
      <c r="K100" s="3"/>
      <c r="L100" s="3"/>
      <c r="M100" s="3"/>
      <c r="N100" s="3"/>
      <c r="O100" s="12"/>
      <c r="P100" s="3"/>
      <c r="Q100" s="3"/>
      <c r="R100" s="3"/>
      <c r="S100" s="3"/>
      <c r="T100" s="3"/>
    </row>
    <row r="101" spans="2:20" ht="12.75">
      <c r="B101" s="9"/>
      <c r="C101" s="7" t="s">
        <v>13</v>
      </c>
      <c r="D101" s="3">
        <v>1</v>
      </c>
      <c r="E101" s="12"/>
      <c r="F101" s="3"/>
      <c r="G101" s="3">
        <v>1</v>
      </c>
      <c r="H101" s="12"/>
      <c r="I101" s="3"/>
      <c r="J101" s="3">
        <v>1</v>
      </c>
      <c r="K101" s="3">
        <v>1</v>
      </c>
      <c r="L101" s="3"/>
      <c r="M101" s="3"/>
      <c r="N101" s="3"/>
      <c r="O101" s="12"/>
      <c r="P101" s="3"/>
      <c r="Q101" s="3"/>
      <c r="R101" s="3"/>
      <c r="S101" s="3"/>
      <c r="T101" s="3"/>
    </row>
    <row r="102" spans="2:20" ht="12.75">
      <c r="B102" s="9"/>
      <c r="C102" s="7" t="s">
        <v>14</v>
      </c>
      <c r="D102" s="3">
        <v>1</v>
      </c>
      <c r="E102" s="12"/>
      <c r="F102" s="3"/>
      <c r="G102" s="3">
        <v>1</v>
      </c>
      <c r="H102" s="12"/>
      <c r="I102" s="3"/>
      <c r="J102" s="3">
        <v>1</v>
      </c>
      <c r="K102" s="3"/>
      <c r="L102" s="3">
        <v>1</v>
      </c>
      <c r="M102" s="3"/>
      <c r="N102" s="3"/>
      <c r="O102" s="12"/>
      <c r="P102" s="3">
        <v>1</v>
      </c>
      <c r="Q102" s="3"/>
      <c r="R102" s="3"/>
      <c r="S102" s="3">
        <v>1</v>
      </c>
      <c r="T102" s="3"/>
    </row>
    <row r="103" spans="2:20" ht="12.75">
      <c r="B103" s="9"/>
      <c r="C103" s="7" t="s">
        <v>15</v>
      </c>
      <c r="D103" s="3"/>
      <c r="E103" s="12"/>
      <c r="F103" s="3"/>
      <c r="G103" s="3"/>
      <c r="H103" s="12"/>
      <c r="I103" s="3"/>
      <c r="J103" s="3"/>
      <c r="K103" s="3"/>
      <c r="L103" s="3"/>
      <c r="M103" s="3"/>
      <c r="N103" s="3"/>
      <c r="O103" s="12"/>
      <c r="P103" s="3"/>
      <c r="Q103" s="3"/>
      <c r="R103" s="3"/>
      <c r="S103" s="3"/>
      <c r="T103" s="3"/>
    </row>
    <row r="104" spans="2:20" ht="20.25">
      <c r="B104" s="9"/>
      <c r="C104" s="7" t="s">
        <v>16</v>
      </c>
      <c r="D104" s="3"/>
      <c r="E104" s="12"/>
      <c r="F104" s="3"/>
      <c r="G104" s="3"/>
      <c r="H104" s="12"/>
      <c r="I104" s="3"/>
      <c r="J104" s="3"/>
      <c r="K104" s="3"/>
      <c r="L104" s="3"/>
      <c r="M104" s="3"/>
      <c r="N104" s="3"/>
      <c r="O104" s="12"/>
      <c r="P104" s="3"/>
      <c r="Q104" s="3"/>
      <c r="R104" s="3"/>
      <c r="S104" s="3"/>
      <c r="T104" s="3"/>
    </row>
    <row r="105" spans="2:20" ht="12.75">
      <c r="B105" s="9"/>
      <c r="C105" s="7" t="s">
        <v>17</v>
      </c>
      <c r="D105" s="3">
        <v>4</v>
      </c>
      <c r="E105" s="12"/>
      <c r="F105" s="3">
        <v>4</v>
      </c>
      <c r="G105" s="3"/>
      <c r="H105" s="12"/>
      <c r="I105" s="3"/>
      <c r="J105" s="3"/>
      <c r="K105" s="3"/>
      <c r="L105" s="3"/>
      <c r="M105" s="3"/>
      <c r="N105" s="3"/>
      <c r="O105" s="12"/>
      <c r="P105" s="3"/>
      <c r="Q105" s="3"/>
      <c r="R105" s="3"/>
      <c r="S105" s="3"/>
      <c r="T105" s="3"/>
    </row>
    <row r="106" spans="2:20" ht="12.75">
      <c r="B106" s="9"/>
      <c r="C106" s="7" t="s">
        <v>18</v>
      </c>
      <c r="D106" s="3"/>
      <c r="E106" s="12"/>
      <c r="F106" s="3"/>
      <c r="G106" s="3"/>
      <c r="H106" s="12"/>
      <c r="I106" s="3"/>
      <c r="J106" s="3"/>
      <c r="K106" s="3"/>
      <c r="L106" s="3"/>
      <c r="M106" s="3"/>
      <c r="N106" s="3"/>
      <c r="O106" s="12"/>
      <c r="P106" s="3"/>
      <c r="Q106" s="3"/>
      <c r="R106" s="3"/>
      <c r="S106" s="3"/>
      <c r="T106" s="3"/>
    </row>
    <row r="107" spans="2:20" ht="12.75">
      <c r="B107" s="9"/>
      <c r="C107" s="7" t="s">
        <v>19</v>
      </c>
      <c r="D107" s="3"/>
      <c r="E107" s="12"/>
      <c r="F107" s="3"/>
      <c r="G107" s="3"/>
      <c r="H107" s="12"/>
      <c r="I107" s="3"/>
      <c r="J107" s="3"/>
      <c r="K107" s="3"/>
      <c r="L107" s="3"/>
      <c r="M107" s="3"/>
      <c r="N107" s="3"/>
      <c r="O107" s="12"/>
      <c r="P107" s="3"/>
      <c r="Q107" s="3"/>
      <c r="R107" s="3"/>
      <c r="S107" s="3"/>
      <c r="T107" s="3"/>
    </row>
    <row r="108" spans="2:20" ht="12.75">
      <c r="B108" s="9"/>
      <c r="C108" s="7" t="s">
        <v>20</v>
      </c>
      <c r="D108" s="3">
        <v>23</v>
      </c>
      <c r="E108" s="12"/>
      <c r="F108" s="3">
        <v>20</v>
      </c>
      <c r="G108" s="3">
        <v>3</v>
      </c>
      <c r="H108" s="12"/>
      <c r="I108" s="3"/>
      <c r="J108" s="3">
        <v>3</v>
      </c>
      <c r="K108" s="3">
        <v>1</v>
      </c>
      <c r="L108" s="3">
        <v>2</v>
      </c>
      <c r="M108" s="3">
        <v>1</v>
      </c>
      <c r="N108" s="3"/>
      <c r="O108" s="12"/>
      <c r="P108" s="3"/>
      <c r="Q108" s="3"/>
      <c r="R108" s="3"/>
      <c r="S108" s="3"/>
      <c r="T108" s="3"/>
    </row>
    <row r="109" spans="2:20" ht="20.25">
      <c r="B109" s="9"/>
      <c r="C109" s="7" t="s">
        <v>21</v>
      </c>
      <c r="D109" s="3"/>
      <c r="E109" s="12"/>
      <c r="F109" s="3"/>
      <c r="G109" s="3"/>
      <c r="H109" s="12"/>
      <c r="I109" s="3"/>
      <c r="J109" s="3"/>
      <c r="K109" s="3"/>
      <c r="L109" s="3"/>
      <c r="M109" s="3"/>
      <c r="N109" s="3"/>
      <c r="O109" s="12"/>
      <c r="P109" s="3"/>
      <c r="Q109" s="3"/>
      <c r="R109" s="3"/>
      <c r="S109" s="3"/>
      <c r="T109" s="3"/>
    </row>
    <row r="110" spans="2:20" ht="12.75">
      <c r="B110" s="9"/>
      <c r="C110" s="7" t="s">
        <v>22</v>
      </c>
      <c r="D110" s="3"/>
      <c r="E110" s="12"/>
      <c r="F110" s="3"/>
      <c r="G110" s="3"/>
      <c r="H110" s="12"/>
      <c r="I110" s="3"/>
      <c r="J110" s="3"/>
      <c r="K110" s="3"/>
      <c r="L110" s="3"/>
      <c r="M110" s="3"/>
      <c r="N110" s="3"/>
      <c r="O110" s="12"/>
      <c r="P110" s="3"/>
      <c r="Q110" s="3"/>
      <c r="R110" s="3"/>
      <c r="S110" s="3"/>
      <c r="T110" s="3"/>
    </row>
    <row r="111" spans="2:20" ht="12.75">
      <c r="B111" s="9"/>
      <c r="C111" s="7" t="s">
        <v>23</v>
      </c>
      <c r="D111" s="3"/>
      <c r="E111" s="12"/>
      <c r="F111" s="3"/>
      <c r="G111" s="3"/>
      <c r="H111" s="12"/>
      <c r="I111" s="3"/>
      <c r="J111" s="3"/>
      <c r="K111" s="3"/>
      <c r="L111" s="3"/>
      <c r="M111" s="3"/>
      <c r="N111" s="3"/>
      <c r="O111" s="12"/>
      <c r="P111" s="3"/>
      <c r="Q111" s="3"/>
      <c r="R111" s="3"/>
      <c r="S111" s="3"/>
      <c r="T111" s="3"/>
    </row>
    <row r="112" spans="2:20" ht="12.75">
      <c r="B112" s="9"/>
      <c r="C112" s="7" t="s">
        <v>104</v>
      </c>
      <c r="D112" s="3"/>
      <c r="E112" s="12"/>
      <c r="F112" s="3"/>
      <c r="G112" s="3"/>
      <c r="H112" s="12"/>
      <c r="I112" s="3"/>
      <c r="J112" s="3"/>
      <c r="K112" s="3"/>
      <c r="L112" s="3"/>
      <c r="M112" s="3"/>
      <c r="N112" s="3"/>
      <c r="O112" s="12"/>
      <c r="P112" s="3"/>
      <c r="Q112" s="3"/>
      <c r="R112" s="3"/>
      <c r="S112" s="3"/>
      <c r="T112" s="3"/>
    </row>
    <row r="113" spans="2:20" ht="12.75">
      <c r="B113" s="9"/>
      <c r="C113" s="7" t="s">
        <v>105</v>
      </c>
      <c r="D113" s="3"/>
      <c r="E113" s="12"/>
      <c r="F113" s="3"/>
      <c r="G113" s="3"/>
      <c r="H113" s="12"/>
      <c r="I113" s="3"/>
      <c r="J113" s="3"/>
      <c r="K113" s="3"/>
      <c r="L113" s="3"/>
      <c r="M113" s="3"/>
      <c r="N113" s="3"/>
      <c r="O113" s="12"/>
      <c r="P113" s="3"/>
      <c r="Q113" s="3"/>
      <c r="R113" s="3"/>
      <c r="S113" s="3"/>
      <c r="T113" s="3"/>
    </row>
    <row r="114" spans="2:20" ht="12.75">
      <c r="B114" s="9"/>
      <c r="C114" s="7" t="s">
        <v>24</v>
      </c>
      <c r="D114" s="3"/>
      <c r="E114" s="12"/>
      <c r="F114" s="3"/>
      <c r="G114" s="3"/>
      <c r="H114" s="12"/>
      <c r="I114" s="3"/>
      <c r="J114" s="3"/>
      <c r="K114" s="3"/>
      <c r="L114" s="3"/>
      <c r="M114" s="3"/>
      <c r="N114" s="3"/>
      <c r="O114" s="12"/>
      <c r="P114" s="3"/>
      <c r="Q114" s="3"/>
      <c r="R114" s="3"/>
      <c r="S114" s="3"/>
      <c r="T114" s="3"/>
    </row>
    <row r="115" spans="2:20" ht="12.75">
      <c r="B115" s="9"/>
      <c r="C115" s="7" t="s">
        <v>25</v>
      </c>
      <c r="D115" s="3">
        <v>5</v>
      </c>
      <c r="E115" s="12"/>
      <c r="F115" s="3">
        <v>1</v>
      </c>
      <c r="G115" s="3">
        <v>4</v>
      </c>
      <c r="H115" s="12"/>
      <c r="I115" s="3"/>
      <c r="J115" s="3">
        <v>4</v>
      </c>
      <c r="K115" s="3">
        <v>2</v>
      </c>
      <c r="L115" s="3">
        <v>2</v>
      </c>
      <c r="M115" s="3">
        <v>2</v>
      </c>
      <c r="N115" s="3"/>
      <c r="O115" s="12"/>
      <c r="P115" s="3"/>
      <c r="Q115" s="3"/>
      <c r="R115" s="3"/>
      <c r="S115" s="3"/>
      <c r="T115" s="3"/>
    </row>
    <row r="116" spans="2:20" ht="21.75" customHeight="1">
      <c r="B116" s="9"/>
      <c r="C116" s="7" t="s">
        <v>26</v>
      </c>
      <c r="D116" s="3"/>
      <c r="E116" s="12"/>
      <c r="F116" s="3"/>
      <c r="G116" s="3"/>
      <c r="H116" s="12"/>
      <c r="I116" s="3"/>
      <c r="J116" s="3"/>
      <c r="K116" s="3"/>
      <c r="L116" s="3"/>
      <c r="M116" s="3"/>
      <c r="N116" s="3"/>
      <c r="O116" s="12"/>
      <c r="P116" s="3"/>
      <c r="Q116" s="3"/>
      <c r="R116" s="3"/>
      <c r="S116" s="3"/>
      <c r="T116" s="3"/>
    </row>
    <row r="117" spans="2:20" ht="12.75">
      <c r="B117" s="9"/>
      <c r="C117" s="7" t="s">
        <v>27</v>
      </c>
      <c r="D117" s="3"/>
      <c r="E117" s="12"/>
      <c r="F117" s="3"/>
      <c r="G117" s="3"/>
      <c r="H117" s="12"/>
      <c r="I117" s="3"/>
      <c r="J117" s="3"/>
      <c r="K117" s="3"/>
      <c r="L117" s="3"/>
      <c r="M117" s="3"/>
      <c r="N117" s="3"/>
      <c r="O117" s="12"/>
      <c r="P117" s="3"/>
      <c r="Q117" s="3"/>
      <c r="R117" s="3"/>
      <c r="S117" s="3"/>
      <c r="T117" s="3"/>
    </row>
    <row r="118" spans="2:20" ht="22.5" customHeight="1">
      <c r="B118" s="9"/>
      <c r="C118" s="7" t="s">
        <v>28</v>
      </c>
      <c r="D118" s="3">
        <v>1</v>
      </c>
      <c r="E118" s="12"/>
      <c r="F118" s="3">
        <v>1</v>
      </c>
      <c r="G118" s="3"/>
      <c r="H118" s="12"/>
      <c r="I118" s="3"/>
      <c r="J118" s="3"/>
      <c r="K118" s="3"/>
      <c r="L118" s="3"/>
      <c r="M118" s="3"/>
      <c r="N118" s="3"/>
      <c r="O118" s="12"/>
      <c r="P118" s="3"/>
      <c r="Q118" s="3"/>
      <c r="R118" s="3"/>
      <c r="S118" s="3"/>
      <c r="T118" s="3"/>
    </row>
    <row r="119" spans="2:21" ht="22.5" customHeight="1">
      <c r="B119" s="9"/>
      <c r="C119" s="7" t="s">
        <v>81</v>
      </c>
      <c r="D119" s="3">
        <v>1</v>
      </c>
      <c r="E119" s="12"/>
      <c r="F119" s="3"/>
      <c r="G119" s="3">
        <v>1</v>
      </c>
      <c r="H119" s="12"/>
      <c r="I119" s="3"/>
      <c r="J119" s="3">
        <v>1</v>
      </c>
      <c r="K119" s="3">
        <v>1</v>
      </c>
      <c r="L119" s="3"/>
      <c r="M119" s="3"/>
      <c r="N119" s="3"/>
      <c r="O119" s="12"/>
      <c r="P119" s="3"/>
      <c r="Q119" s="3"/>
      <c r="R119" s="3"/>
      <c r="S119" s="3"/>
      <c r="T119" s="3"/>
      <c r="U119" s="66"/>
    </row>
    <row r="120" spans="2:20" ht="22.5" customHeight="1">
      <c r="B120" s="10"/>
      <c r="C120" s="7" t="s">
        <v>29</v>
      </c>
      <c r="D120" s="3">
        <v>22</v>
      </c>
      <c r="E120" s="12"/>
      <c r="F120" s="3">
        <v>16</v>
      </c>
      <c r="G120" s="3">
        <v>6</v>
      </c>
      <c r="H120" s="12"/>
      <c r="I120" s="3"/>
      <c r="J120" s="3">
        <v>6</v>
      </c>
      <c r="K120" s="3">
        <v>1</v>
      </c>
      <c r="L120" s="3">
        <v>5</v>
      </c>
      <c r="M120" s="3"/>
      <c r="N120" s="3"/>
      <c r="O120" s="12"/>
      <c r="P120" s="3">
        <v>2</v>
      </c>
      <c r="Q120" s="3">
        <v>0</v>
      </c>
      <c r="R120" s="3">
        <v>2</v>
      </c>
      <c r="S120" s="3"/>
      <c r="T120" s="3"/>
    </row>
    <row r="121" spans="1:20" ht="33.75" customHeight="1">
      <c r="A121" s="23"/>
      <c r="B121" s="34" t="s">
        <v>75</v>
      </c>
      <c r="C121" s="32" t="s">
        <v>32</v>
      </c>
      <c r="D121" s="33">
        <f>IF((E121+F121+G121)=SUM(D122:D148),SUM(D122:D148),"`ОШ!`")</f>
        <v>27</v>
      </c>
      <c r="E121" s="33">
        <f>SUM(E122:E148)</f>
        <v>0</v>
      </c>
      <c r="F121" s="33">
        <f>SUM(F122:F148)</f>
        <v>15</v>
      </c>
      <c r="G121" s="33">
        <f>SUM(G122:G148)</f>
        <v>12</v>
      </c>
      <c r="H121" s="33">
        <f>SUM(H122:H148)</f>
        <v>0</v>
      </c>
      <c r="I121" s="33">
        <f>SUM(I122:I148)</f>
        <v>6</v>
      </c>
      <c r="J121" s="33">
        <f>IF(AND(G121+I121=SUM(J122:J148),K121+L121=SUM(J122:J148)),SUM(J122:J148),"`ОШ!`")</f>
        <v>18</v>
      </c>
      <c r="K121" s="33">
        <f>SUM(K122:K148)</f>
        <v>2</v>
      </c>
      <c r="L121" s="33">
        <f aca="true" t="shared" si="0" ref="L121:Q121">SUM(L122:L148)</f>
        <v>16</v>
      </c>
      <c r="M121" s="33">
        <f t="shared" si="0"/>
        <v>0</v>
      </c>
      <c r="N121" s="33">
        <f t="shared" si="0"/>
        <v>0</v>
      </c>
      <c r="O121" s="33">
        <f t="shared" si="0"/>
        <v>1</v>
      </c>
      <c r="P121" s="33">
        <f>IF((R121+S121+T121)=SUM(P122:P148),SUM(P122:P148),"`ОШИБКА!`")</f>
        <v>9</v>
      </c>
      <c r="Q121" s="33">
        <f t="shared" si="0"/>
        <v>1</v>
      </c>
      <c r="R121" s="33">
        <f>SUM(R122:R148)</f>
        <v>8</v>
      </c>
      <c r="S121" s="33">
        <f>SUM(S122:S148)</f>
        <v>1</v>
      </c>
      <c r="T121" s="33">
        <f>SUM(T122:T148)</f>
        <v>0</v>
      </c>
    </row>
    <row r="122" spans="2:20" ht="12.75">
      <c r="B122" s="11"/>
      <c r="C122" s="7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</row>
    <row r="123" spans="2:20" ht="12.75">
      <c r="B123" s="9"/>
      <c r="C123" s="7" t="s">
        <v>10</v>
      </c>
      <c r="D123" s="3">
        <v>1</v>
      </c>
      <c r="E123" s="3">
        <v>0</v>
      </c>
      <c r="F123" s="3">
        <v>0</v>
      </c>
      <c r="G123" s="3">
        <v>1</v>
      </c>
      <c r="H123" s="3">
        <v>0</v>
      </c>
      <c r="I123" s="3">
        <v>0</v>
      </c>
      <c r="J123" s="3">
        <v>1</v>
      </c>
      <c r="K123" s="3">
        <v>1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2:20" ht="12.75">
      <c r="B124" s="9"/>
      <c r="C124" s="7" t="s">
        <v>11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2:20" ht="12.75">
      <c r="B125" s="9"/>
      <c r="C125" s="7" t="s">
        <v>12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2:20" ht="12.75">
      <c r="B126" s="9"/>
      <c r="C126" s="7" t="s">
        <v>101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ht="12.75">
      <c r="B127" s="9"/>
      <c r="C127" s="7" t="s">
        <v>102</v>
      </c>
      <c r="D127" s="3">
        <v>1</v>
      </c>
      <c r="E127" s="3">
        <v>0</v>
      </c>
      <c r="F127" s="3">
        <v>1</v>
      </c>
      <c r="G127" s="3">
        <v>0</v>
      </c>
      <c r="H127" s="3">
        <v>0</v>
      </c>
      <c r="I127" s="3">
        <v>1</v>
      </c>
      <c r="J127" s="3">
        <v>1</v>
      </c>
      <c r="K127" s="3">
        <v>0</v>
      </c>
      <c r="L127" s="3">
        <v>1</v>
      </c>
      <c r="M127" s="3">
        <v>0</v>
      </c>
      <c r="N127" s="3">
        <v>0</v>
      </c>
      <c r="O127" s="3">
        <v>0</v>
      </c>
      <c r="P127" s="3">
        <v>1</v>
      </c>
      <c r="Q127" s="3">
        <v>0</v>
      </c>
      <c r="R127" s="3">
        <v>1</v>
      </c>
      <c r="S127" s="3">
        <v>0</v>
      </c>
      <c r="T127" s="3">
        <v>0</v>
      </c>
    </row>
    <row r="128" spans="2:20" ht="12.75">
      <c r="B128" s="9"/>
      <c r="C128" s="7" t="s">
        <v>103</v>
      </c>
      <c r="D128" s="3">
        <v>4</v>
      </c>
      <c r="E128" s="3">
        <v>0</v>
      </c>
      <c r="F128" s="3">
        <v>4</v>
      </c>
      <c r="G128" s="3">
        <v>0</v>
      </c>
      <c r="H128" s="3">
        <v>0</v>
      </c>
      <c r="I128" s="3">
        <v>1</v>
      </c>
      <c r="J128" s="3">
        <v>1</v>
      </c>
      <c r="K128" s="3">
        <v>0</v>
      </c>
      <c r="L128" s="3">
        <v>1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1</v>
      </c>
      <c r="S128" s="3">
        <v>0</v>
      </c>
      <c r="T128" s="3">
        <v>0</v>
      </c>
    </row>
    <row r="129" spans="2:20" ht="12.75">
      <c r="B129" s="9"/>
      <c r="C129" s="7" t="s">
        <v>13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ht="12.75">
      <c r="B130" s="9"/>
      <c r="C130" s="7" t="s">
        <v>14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</row>
    <row r="131" spans="2:20" ht="12.75">
      <c r="B131" s="9"/>
      <c r="C131" s="7" t="s">
        <v>15</v>
      </c>
      <c r="D131" s="3">
        <v>1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2:20" ht="20.25">
      <c r="B132" s="9"/>
      <c r="C132" s="7" t="s">
        <v>16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</row>
    <row r="133" spans="2:20" ht="12.75">
      <c r="B133" s="9"/>
      <c r="C133" s="7" t="s">
        <v>17</v>
      </c>
      <c r="D133" s="3">
        <v>2</v>
      </c>
      <c r="E133" s="3">
        <v>0</v>
      </c>
      <c r="F133" s="3">
        <v>2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ht="12.75">
      <c r="B134" s="9"/>
      <c r="C134" s="7" t="s">
        <v>18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</row>
    <row r="135" spans="2:20" ht="12.75">
      <c r="B135" s="9"/>
      <c r="C135" s="7" t="s">
        <v>19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ht="12.75">
      <c r="B136" s="9"/>
      <c r="C136" s="7" t="s">
        <v>20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2:20" ht="20.25">
      <c r="B137" s="9"/>
      <c r="C137" s="7" t="s">
        <v>21</v>
      </c>
      <c r="D137" s="3">
        <v>6</v>
      </c>
      <c r="E137" s="3">
        <v>0</v>
      </c>
      <c r="F137" s="3">
        <v>1</v>
      </c>
      <c r="G137" s="3">
        <v>5</v>
      </c>
      <c r="H137" s="3">
        <v>0</v>
      </c>
      <c r="I137" s="3">
        <v>0</v>
      </c>
      <c r="J137" s="3">
        <v>5</v>
      </c>
      <c r="K137" s="3">
        <v>0</v>
      </c>
      <c r="L137" s="3">
        <v>5</v>
      </c>
      <c r="M137" s="3">
        <v>0</v>
      </c>
      <c r="N137" s="3">
        <v>0</v>
      </c>
      <c r="O137" s="3">
        <v>1</v>
      </c>
      <c r="P137" s="3">
        <v>2</v>
      </c>
      <c r="Q137" s="3">
        <v>1</v>
      </c>
      <c r="R137" s="3">
        <v>2</v>
      </c>
      <c r="S137" s="3">
        <v>0</v>
      </c>
      <c r="T137" s="3">
        <v>0</v>
      </c>
    </row>
    <row r="138" spans="2:20" ht="12.75">
      <c r="B138" s="9"/>
      <c r="C138" s="7" t="s">
        <v>22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2:20" ht="12.75">
      <c r="B139" s="9"/>
      <c r="C139" s="7" t="s">
        <v>23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</row>
    <row r="140" spans="2:20" ht="12.75">
      <c r="B140" s="9"/>
      <c r="C140" s="7" t="s">
        <v>104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2:20" ht="12.75">
      <c r="B141" s="9"/>
      <c r="C141" s="7" t="s">
        <v>105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</row>
    <row r="142" spans="2:20" ht="12.75">
      <c r="B142" s="9"/>
      <c r="C142" s="7" t="s">
        <v>24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2:20" ht="12.75">
      <c r="B143" s="9"/>
      <c r="C143" s="7" t="s">
        <v>25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2:20" ht="22.5" customHeight="1">
      <c r="B144" s="9"/>
      <c r="C144" s="7" t="s">
        <v>26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2:20" ht="12.75">
      <c r="B145" s="9"/>
      <c r="C145" s="7" t="s">
        <v>27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2:20" ht="22.5" customHeight="1">
      <c r="B146" s="9"/>
      <c r="C146" s="7" t="s">
        <v>28</v>
      </c>
      <c r="D146" s="3">
        <v>5</v>
      </c>
      <c r="E146" s="3">
        <v>0</v>
      </c>
      <c r="F146" s="3">
        <v>3</v>
      </c>
      <c r="G146" s="3">
        <v>2</v>
      </c>
      <c r="H146" s="3">
        <v>0</v>
      </c>
      <c r="I146" s="3">
        <v>0</v>
      </c>
      <c r="J146" s="3">
        <v>2</v>
      </c>
      <c r="K146" s="3">
        <v>0</v>
      </c>
      <c r="L146" s="3">
        <v>2</v>
      </c>
      <c r="M146" s="3">
        <v>0</v>
      </c>
      <c r="N146" s="3">
        <v>0</v>
      </c>
      <c r="O146" s="3">
        <v>0</v>
      </c>
      <c r="P146" s="3">
        <v>1</v>
      </c>
      <c r="Q146" s="3">
        <v>0</v>
      </c>
      <c r="R146" s="3">
        <v>1</v>
      </c>
      <c r="S146" s="3">
        <v>0</v>
      </c>
      <c r="T146" s="3">
        <v>0</v>
      </c>
    </row>
    <row r="147" spans="2:21" ht="22.5" customHeight="1">
      <c r="B147" s="9"/>
      <c r="C147" s="7" t="s">
        <v>81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66"/>
    </row>
    <row r="148" spans="2:20" ht="22.5" customHeight="1">
      <c r="B148" s="10"/>
      <c r="C148" s="7" t="s">
        <v>29</v>
      </c>
      <c r="D148" s="3">
        <v>7</v>
      </c>
      <c r="E148" s="3">
        <v>0</v>
      </c>
      <c r="F148" s="3">
        <v>3</v>
      </c>
      <c r="G148" s="3">
        <v>4</v>
      </c>
      <c r="H148" s="3">
        <v>0</v>
      </c>
      <c r="I148" s="3">
        <v>4</v>
      </c>
      <c r="J148" s="3">
        <v>8</v>
      </c>
      <c r="K148" s="3">
        <v>1</v>
      </c>
      <c r="L148" s="3">
        <v>7</v>
      </c>
      <c r="M148" s="3">
        <v>0</v>
      </c>
      <c r="N148" s="3">
        <v>0</v>
      </c>
      <c r="O148" s="3">
        <v>0</v>
      </c>
      <c r="P148" s="3">
        <v>4</v>
      </c>
      <c r="Q148" s="3">
        <v>0</v>
      </c>
      <c r="R148" s="3">
        <v>3</v>
      </c>
      <c r="S148" s="3">
        <v>1</v>
      </c>
      <c r="T148" s="3">
        <v>0</v>
      </c>
    </row>
    <row r="149" spans="1:20" ht="45.75" customHeight="1">
      <c r="A149" s="35"/>
      <c r="B149" s="36" t="s">
        <v>31</v>
      </c>
      <c r="C149" s="32" t="s">
        <v>32</v>
      </c>
      <c r="D149" s="33">
        <f>IF((F149+G149)=SUM(D150:D176),SUM(D150:D176),"`ОШ!`")</f>
        <v>0</v>
      </c>
      <c r="E149" s="33" t="s">
        <v>39</v>
      </c>
      <c r="F149" s="33">
        <f>SUM(F150:F176)</f>
        <v>0</v>
      </c>
      <c r="G149" s="33">
        <f>SUM(G150:G176)</f>
        <v>0</v>
      </c>
      <c r="H149" s="33" t="s">
        <v>39</v>
      </c>
      <c r="I149" s="33">
        <f>SUM(I150:I176)</f>
        <v>0</v>
      </c>
      <c r="J149" s="33">
        <f>IF(AND(G149+I149=SUM(J150:J176),K149+L149=SUM(J150:J176)),SUM(J150:J176),"`ОШ!`")</f>
        <v>0</v>
      </c>
      <c r="K149" s="33">
        <f>SUM(K150:K176)</f>
        <v>0</v>
      </c>
      <c r="L149" s="33">
        <f>SUM(L150:L176)</f>
        <v>0</v>
      </c>
      <c r="M149" s="33">
        <f>SUM(M150:M176)</f>
        <v>0</v>
      </c>
      <c r="N149" s="33">
        <f>SUM(N150:N176)</f>
        <v>0</v>
      </c>
      <c r="O149" s="33">
        <f>SUM(O150:O176)</f>
        <v>0</v>
      </c>
      <c r="P149" s="33">
        <f>IF((R149+S149+T149)=SUM(P150:P176),SUM(P150:P176),"`ОШИБКА!`")</f>
        <v>0</v>
      </c>
      <c r="Q149" s="33">
        <f>SUM(Q150:Q176)</f>
        <v>0</v>
      </c>
      <c r="R149" s="33">
        <f>SUM(R150:R176)</f>
        <v>0</v>
      </c>
      <c r="S149" s="33">
        <f>SUM(S150:S176)</f>
        <v>0</v>
      </c>
      <c r="T149" s="33">
        <f>SUM(T150:T176)</f>
        <v>0</v>
      </c>
    </row>
    <row r="150" spans="2:20" ht="12.75">
      <c r="B150" s="11"/>
      <c r="C150" s="7" t="s">
        <v>9</v>
      </c>
      <c r="D150" s="3"/>
      <c r="E150" s="12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2.75">
      <c r="B151" s="9"/>
      <c r="C151" s="7" t="s">
        <v>10</v>
      </c>
      <c r="D151" s="3"/>
      <c r="E151" s="12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2.75">
      <c r="B152" s="9"/>
      <c r="C152" s="7" t="s">
        <v>11</v>
      </c>
      <c r="D152" s="3"/>
      <c r="E152" s="12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0.5" customHeight="1">
      <c r="B153" s="9"/>
      <c r="C153" s="7" t="s">
        <v>12</v>
      </c>
      <c r="D153" s="3"/>
      <c r="E153" s="12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2.75" hidden="1">
      <c r="B154" s="9"/>
      <c r="C154" s="7" t="s">
        <v>101</v>
      </c>
      <c r="D154" s="3"/>
      <c r="E154" s="12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2.75" hidden="1">
      <c r="B155" s="9"/>
      <c r="C155" s="7" t="s">
        <v>102</v>
      </c>
      <c r="D155" s="3"/>
      <c r="E155" s="12"/>
      <c r="F155" s="3"/>
      <c r="G155" s="3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2.75" hidden="1">
      <c r="B156" s="9"/>
      <c r="C156" s="7" t="s">
        <v>103</v>
      </c>
      <c r="D156" s="3"/>
      <c r="E156" s="12"/>
      <c r="F156" s="3"/>
      <c r="G156" s="3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2.75" hidden="1">
      <c r="B157" s="9"/>
      <c r="C157" s="7" t="s">
        <v>13</v>
      </c>
      <c r="D157" s="3"/>
      <c r="E157" s="12"/>
      <c r="F157" s="3"/>
      <c r="G157" s="3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2.75" hidden="1">
      <c r="B158" s="9"/>
      <c r="C158" s="7" t="s">
        <v>14</v>
      </c>
      <c r="D158" s="3"/>
      <c r="E158" s="12"/>
      <c r="F158" s="3"/>
      <c r="G158" s="3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2.75" hidden="1">
      <c r="B159" s="9"/>
      <c r="C159" s="7" t="s">
        <v>15</v>
      </c>
      <c r="D159" s="3"/>
      <c r="E159" s="12"/>
      <c r="F159" s="3"/>
      <c r="G159" s="3"/>
      <c r="H159" s="1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20.25" hidden="1">
      <c r="B160" s="9"/>
      <c r="C160" s="7" t="s">
        <v>16</v>
      </c>
      <c r="D160" s="3"/>
      <c r="E160" s="12"/>
      <c r="F160" s="3"/>
      <c r="G160" s="3"/>
      <c r="H160" s="1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2.75" hidden="1">
      <c r="B161" s="9"/>
      <c r="C161" s="7" t="s">
        <v>17</v>
      </c>
      <c r="D161" s="3"/>
      <c r="E161" s="12"/>
      <c r="F161" s="3"/>
      <c r="G161" s="3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2.75" hidden="1">
      <c r="B162" s="9"/>
      <c r="C162" s="7" t="s">
        <v>18</v>
      </c>
      <c r="D162" s="3"/>
      <c r="E162" s="12"/>
      <c r="F162" s="3"/>
      <c r="G162" s="3"/>
      <c r="H162" s="1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2.75" hidden="1">
      <c r="B163" s="9"/>
      <c r="C163" s="7" t="s">
        <v>19</v>
      </c>
      <c r="D163" s="3"/>
      <c r="E163" s="12"/>
      <c r="F163" s="3"/>
      <c r="G163" s="3"/>
      <c r="H163" s="1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2.75" hidden="1">
      <c r="B164" s="9"/>
      <c r="C164" s="7" t="s">
        <v>20</v>
      </c>
      <c r="D164" s="3"/>
      <c r="E164" s="12"/>
      <c r="F164" s="3"/>
      <c r="G164" s="3"/>
      <c r="H164" s="1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20.25" hidden="1">
      <c r="B165" s="9"/>
      <c r="C165" s="7" t="s">
        <v>21</v>
      </c>
      <c r="D165" s="3"/>
      <c r="E165" s="12"/>
      <c r="F165" s="3"/>
      <c r="G165" s="3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2.75" hidden="1">
      <c r="B166" s="9"/>
      <c r="C166" s="7" t="s">
        <v>22</v>
      </c>
      <c r="D166" s="3"/>
      <c r="E166" s="12"/>
      <c r="F166" s="3"/>
      <c r="G166" s="3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2.75" hidden="1">
      <c r="B167" s="9"/>
      <c r="C167" s="7" t="s">
        <v>23</v>
      </c>
      <c r="D167" s="3"/>
      <c r="E167" s="12"/>
      <c r="F167" s="3"/>
      <c r="G167" s="3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2.75" hidden="1">
      <c r="B168" s="9"/>
      <c r="C168" s="7" t="s">
        <v>104</v>
      </c>
      <c r="D168" s="3"/>
      <c r="E168" s="12"/>
      <c r="F168" s="3"/>
      <c r="G168" s="3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2.75" hidden="1">
      <c r="B169" s="9"/>
      <c r="C169" s="7" t="s">
        <v>105</v>
      </c>
      <c r="D169" s="3"/>
      <c r="E169" s="12"/>
      <c r="F169" s="3"/>
      <c r="G169" s="3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2.75" hidden="1">
      <c r="B170" s="9"/>
      <c r="C170" s="7" t="s">
        <v>24</v>
      </c>
      <c r="D170" s="3"/>
      <c r="E170" s="12"/>
      <c r="F170" s="3"/>
      <c r="G170" s="3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2.75" hidden="1">
      <c r="B171" s="9"/>
      <c r="C171" s="7" t="s">
        <v>25</v>
      </c>
      <c r="D171" s="3"/>
      <c r="E171" s="12"/>
      <c r="F171" s="3"/>
      <c r="G171" s="3"/>
      <c r="H171" s="1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22.5" customHeight="1" hidden="1">
      <c r="B172" s="9"/>
      <c r="C172" s="7" t="s">
        <v>26</v>
      </c>
      <c r="D172" s="3"/>
      <c r="E172" s="12"/>
      <c r="F172" s="3"/>
      <c r="G172" s="3"/>
      <c r="H172" s="1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2.75" hidden="1">
      <c r="B173" s="9"/>
      <c r="C173" s="7" t="s">
        <v>27</v>
      </c>
      <c r="D173" s="3"/>
      <c r="E173" s="12"/>
      <c r="F173" s="3"/>
      <c r="G173" s="3"/>
      <c r="H173" s="1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21" customHeight="1" hidden="1">
      <c r="B174" s="9"/>
      <c r="C174" s="7" t="s">
        <v>28</v>
      </c>
      <c r="D174" s="3"/>
      <c r="E174" s="12"/>
      <c r="F174" s="3"/>
      <c r="G174" s="3"/>
      <c r="H174" s="1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1" ht="21" customHeight="1" hidden="1">
      <c r="B175" s="9"/>
      <c r="C175" s="7" t="s">
        <v>81</v>
      </c>
      <c r="D175" s="3"/>
      <c r="E175" s="12"/>
      <c r="F175" s="3"/>
      <c r="G175" s="3"/>
      <c r="H175" s="1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66"/>
    </row>
    <row r="176" spans="2:20" ht="22.5" customHeight="1" hidden="1">
      <c r="B176" s="10"/>
      <c r="C176" s="7" t="s">
        <v>29</v>
      </c>
      <c r="D176" s="3"/>
      <c r="E176" s="12"/>
      <c r="F176" s="3"/>
      <c r="G176" s="3"/>
      <c r="H176" s="1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21" customHeight="1">
      <c r="A177" s="35"/>
      <c r="B177" s="36" t="s">
        <v>1</v>
      </c>
      <c r="C177" s="32" t="s">
        <v>32</v>
      </c>
      <c r="D177" s="33">
        <f>IF((F177+G177)=SUM(D178:D204),SUM(D178:D204),"`ОШ!`")</f>
        <v>0</v>
      </c>
      <c r="E177" s="33" t="s">
        <v>39</v>
      </c>
      <c r="F177" s="33">
        <f>SUM(F178:F204)</f>
        <v>0</v>
      </c>
      <c r="G177" s="33">
        <f>SUM(G178:G204)</f>
        <v>0</v>
      </c>
      <c r="H177" s="33" t="s">
        <v>39</v>
      </c>
      <c r="I177" s="33">
        <f>SUM(I178:I204)</f>
        <v>0</v>
      </c>
      <c r="J177" s="33">
        <f>IF(AND(G177+I177=SUM(J178:J204),K177+L177=SUM(J178:J204)),SUM(J178:J204),"`ОШ!`")</f>
        <v>0</v>
      </c>
      <c r="K177" s="33">
        <f>SUM(K178:K204)</f>
        <v>0</v>
      </c>
      <c r="L177" s="33">
        <f>SUM(L178:L204)</f>
        <v>0</v>
      </c>
      <c r="M177" s="33">
        <f>SUM(M178:M204)</f>
        <v>0</v>
      </c>
      <c r="N177" s="33">
        <f>SUM(N178:N204)</f>
        <v>0</v>
      </c>
      <c r="O177" s="33">
        <f>SUM(O178:O204)</f>
        <v>0</v>
      </c>
      <c r="P177" s="33">
        <f>IF((R177+S177+T177)=SUM(P178:P204),SUM(P178:P204),"`ОШИБКА!`")</f>
        <v>0</v>
      </c>
      <c r="Q177" s="33">
        <f>SUM(Q178:Q204)</f>
        <v>0</v>
      </c>
      <c r="R177" s="33">
        <f>SUM(R178:R204)</f>
        <v>0</v>
      </c>
      <c r="S177" s="33">
        <f>SUM(S178:S204)</f>
        <v>0</v>
      </c>
      <c r="T177" s="33">
        <f>SUM(T178:T204)</f>
        <v>0</v>
      </c>
    </row>
    <row r="178" spans="2:20" s="6" customFormat="1" ht="12.75">
      <c r="B178" s="11"/>
      <c r="C178" s="7" t="s">
        <v>9</v>
      </c>
      <c r="D178" s="8"/>
      <c r="E178" s="12"/>
      <c r="F178" s="8"/>
      <c r="G178" s="8"/>
      <c r="H178" s="12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2:20" s="6" customFormat="1" ht="12.75">
      <c r="B179" s="9"/>
      <c r="C179" s="7" t="s">
        <v>10</v>
      </c>
      <c r="D179" s="8"/>
      <c r="E179" s="12"/>
      <c r="F179" s="8"/>
      <c r="G179" s="8"/>
      <c r="H179" s="12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2:20" s="6" customFormat="1" ht="1.5" customHeight="1">
      <c r="B180" s="9"/>
      <c r="C180" s="7" t="s">
        <v>11</v>
      </c>
      <c r="D180" s="8"/>
      <c r="E180" s="12"/>
      <c r="F180" s="8"/>
      <c r="G180" s="8"/>
      <c r="H180" s="12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2:20" s="6" customFormat="1" ht="12.75" hidden="1">
      <c r="B181" s="9"/>
      <c r="C181" s="7" t="s">
        <v>12</v>
      </c>
      <c r="D181" s="8"/>
      <c r="E181" s="12"/>
      <c r="F181" s="8"/>
      <c r="G181" s="8"/>
      <c r="H181" s="12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2:20" ht="12.75" hidden="1">
      <c r="B182" s="9"/>
      <c r="C182" s="7" t="s">
        <v>101</v>
      </c>
      <c r="D182" s="3"/>
      <c r="E182" s="12"/>
      <c r="F182" s="3"/>
      <c r="G182" s="3"/>
      <c r="H182" s="1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2.75" hidden="1">
      <c r="B183" s="9"/>
      <c r="C183" s="7" t="s">
        <v>102</v>
      </c>
      <c r="D183" s="3"/>
      <c r="E183" s="12"/>
      <c r="F183" s="3"/>
      <c r="G183" s="3"/>
      <c r="H183" s="1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2.75" hidden="1">
      <c r="B184" s="9"/>
      <c r="C184" s="7" t="s">
        <v>103</v>
      </c>
      <c r="D184" s="3"/>
      <c r="E184" s="12"/>
      <c r="F184" s="3"/>
      <c r="G184" s="3"/>
      <c r="H184" s="1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2.75" hidden="1">
      <c r="B185" s="9"/>
      <c r="C185" s="7" t="s">
        <v>13</v>
      </c>
      <c r="D185" s="3"/>
      <c r="E185" s="12"/>
      <c r="F185" s="3"/>
      <c r="G185" s="3"/>
      <c r="H185" s="1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2.75" hidden="1">
      <c r="B186" s="9"/>
      <c r="C186" s="7" t="s">
        <v>14</v>
      </c>
      <c r="D186" s="3"/>
      <c r="E186" s="12"/>
      <c r="F186" s="3"/>
      <c r="G186" s="3"/>
      <c r="H186" s="1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2.75" hidden="1">
      <c r="B187" s="9"/>
      <c r="C187" s="7" t="s">
        <v>15</v>
      </c>
      <c r="D187" s="3"/>
      <c r="E187" s="12"/>
      <c r="F187" s="3"/>
      <c r="G187" s="3"/>
      <c r="H187" s="1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3.5" customHeight="1" hidden="1">
      <c r="B188" s="9"/>
      <c r="C188" s="7" t="s">
        <v>16</v>
      </c>
      <c r="D188" s="3"/>
      <c r="E188" s="12"/>
      <c r="F188" s="3"/>
      <c r="G188" s="3"/>
      <c r="H188" s="1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2.75" hidden="1">
      <c r="B189" s="9"/>
      <c r="C189" s="7" t="s">
        <v>17</v>
      </c>
      <c r="D189" s="3"/>
      <c r="E189" s="12"/>
      <c r="F189" s="3"/>
      <c r="G189" s="3"/>
      <c r="H189" s="1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2.75" hidden="1">
      <c r="B190" s="9"/>
      <c r="C190" s="7" t="s">
        <v>18</v>
      </c>
      <c r="D190" s="3"/>
      <c r="E190" s="12"/>
      <c r="F190" s="3"/>
      <c r="G190" s="3"/>
      <c r="H190" s="1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2.75" hidden="1">
      <c r="B191" s="9"/>
      <c r="C191" s="7" t="s">
        <v>19</v>
      </c>
      <c r="D191" s="3"/>
      <c r="E191" s="12"/>
      <c r="F191" s="3"/>
      <c r="G191" s="3"/>
      <c r="H191" s="1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2.75" hidden="1">
      <c r="B192" s="9"/>
      <c r="C192" s="7" t="s">
        <v>20</v>
      </c>
      <c r="D192" s="3"/>
      <c r="E192" s="12"/>
      <c r="F192" s="3"/>
      <c r="G192" s="3"/>
      <c r="H192" s="1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20.25" hidden="1">
      <c r="B193" s="9"/>
      <c r="C193" s="7" t="s">
        <v>21</v>
      </c>
      <c r="D193" s="3"/>
      <c r="E193" s="12"/>
      <c r="F193" s="3"/>
      <c r="G193" s="3"/>
      <c r="H193" s="1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2.75" hidden="1">
      <c r="B194" s="9"/>
      <c r="C194" s="7" t="s">
        <v>22</v>
      </c>
      <c r="D194" s="3"/>
      <c r="E194" s="12"/>
      <c r="F194" s="3"/>
      <c r="G194" s="3"/>
      <c r="H194" s="1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2.75" hidden="1">
      <c r="B195" s="9"/>
      <c r="C195" s="7" t="s">
        <v>23</v>
      </c>
      <c r="D195" s="3"/>
      <c r="E195" s="12"/>
      <c r="F195" s="3"/>
      <c r="G195" s="3"/>
      <c r="H195" s="1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2.75" hidden="1">
      <c r="B196" s="9"/>
      <c r="C196" s="7" t="s">
        <v>104</v>
      </c>
      <c r="D196" s="3"/>
      <c r="E196" s="12"/>
      <c r="F196" s="3"/>
      <c r="G196" s="3"/>
      <c r="H196" s="1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2.75" hidden="1">
      <c r="B197" s="9"/>
      <c r="C197" s="7" t="s">
        <v>105</v>
      </c>
      <c r="D197" s="3"/>
      <c r="E197" s="12"/>
      <c r="F197" s="3"/>
      <c r="G197" s="3"/>
      <c r="H197" s="1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2.75" hidden="1">
      <c r="B198" s="9"/>
      <c r="C198" s="7" t="s">
        <v>24</v>
      </c>
      <c r="D198" s="3"/>
      <c r="E198" s="12"/>
      <c r="F198" s="3"/>
      <c r="G198" s="3"/>
      <c r="H198" s="1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2.75" hidden="1">
      <c r="B199" s="9"/>
      <c r="C199" s="7" t="s">
        <v>25</v>
      </c>
      <c r="D199" s="3"/>
      <c r="E199" s="12"/>
      <c r="F199" s="3"/>
      <c r="G199" s="3"/>
      <c r="H199" s="1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21" customHeight="1" hidden="1">
      <c r="B200" s="9"/>
      <c r="C200" s="7" t="s">
        <v>26</v>
      </c>
      <c r="D200" s="3"/>
      <c r="E200" s="12"/>
      <c r="F200" s="3"/>
      <c r="G200" s="3"/>
      <c r="H200" s="1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2.75" hidden="1">
      <c r="B201" s="9"/>
      <c r="C201" s="7" t="s">
        <v>27</v>
      </c>
      <c r="D201" s="3"/>
      <c r="E201" s="12"/>
      <c r="F201" s="3"/>
      <c r="G201" s="3"/>
      <c r="H201" s="1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21" customHeight="1" hidden="1">
      <c r="B202" s="9"/>
      <c r="C202" s="7" t="s">
        <v>28</v>
      </c>
      <c r="D202" s="3"/>
      <c r="E202" s="12"/>
      <c r="F202" s="3"/>
      <c r="G202" s="3"/>
      <c r="H202" s="1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1" ht="21" customHeight="1" hidden="1">
      <c r="B203" s="9"/>
      <c r="C203" s="7" t="s">
        <v>81</v>
      </c>
      <c r="D203" s="3"/>
      <c r="E203" s="12"/>
      <c r="F203" s="3"/>
      <c r="G203" s="3"/>
      <c r="H203" s="1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66"/>
    </row>
    <row r="204" spans="2:20" ht="22.5" customHeight="1" hidden="1">
      <c r="B204" s="10"/>
      <c r="C204" s="7" t="s">
        <v>29</v>
      </c>
      <c r="D204" s="3"/>
      <c r="E204" s="12"/>
      <c r="F204" s="3"/>
      <c r="G204" s="3"/>
      <c r="H204" s="1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3.5">
      <c r="A205" s="23"/>
      <c r="B205" s="116" t="s">
        <v>5</v>
      </c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8"/>
    </row>
    <row r="206" spans="1:20" ht="12.75">
      <c r="A206" s="24"/>
      <c r="B206" s="37"/>
      <c r="C206" s="36" t="s">
        <v>9</v>
      </c>
      <c r="D206" s="38">
        <f>D10+D38+D66+D94+D122+D150+D178</f>
        <v>25</v>
      </c>
      <c r="E206" s="38">
        <f aca="true" t="shared" si="1" ref="E206:T206">E10+E38+E66+E94+E122+E150+E178</f>
        <v>0</v>
      </c>
      <c r="F206" s="38">
        <f t="shared" si="1"/>
        <v>24</v>
      </c>
      <c r="G206" s="38">
        <f t="shared" si="1"/>
        <v>1</v>
      </c>
      <c r="H206" s="38">
        <f t="shared" si="1"/>
        <v>0</v>
      </c>
      <c r="I206" s="38">
        <f t="shared" si="1"/>
        <v>0</v>
      </c>
      <c r="J206" s="38">
        <f t="shared" si="1"/>
        <v>1</v>
      </c>
      <c r="K206" s="38">
        <f t="shared" si="1"/>
        <v>1</v>
      </c>
      <c r="L206" s="38">
        <f t="shared" si="1"/>
        <v>0</v>
      </c>
      <c r="M206" s="38">
        <f t="shared" si="1"/>
        <v>0</v>
      </c>
      <c r="N206" s="38">
        <f t="shared" si="1"/>
        <v>0</v>
      </c>
      <c r="O206" s="38">
        <f t="shared" si="1"/>
        <v>0</v>
      </c>
      <c r="P206" s="38">
        <f t="shared" si="1"/>
        <v>0</v>
      </c>
      <c r="Q206" s="38">
        <f t="shared" si="1"/>
        <v>0</v>
      </c>
      <c r="R206" s="38">
        <f t="shared" si="1"/>
        <v>0</v>
      </c>
      <c r="S206" s="38">
        <f t="shared" si="1"/>
        <v>0</v>
      </c>
      <c r="T206" s="38">
        <f t="shared" si="1"/>
        <v>0</v>
      </c>
    </row>
    <row r="207" spans="1:20" ht="12.75">
      <c r="A207" s="27"/>
      <c r="B207" s="39"/>
      <c r="C207" s="36" t="s">
        <v>10</v>
      </c>
      <c r="D207" s="38">
        <f aca="true" t="shared" si="2" ref="D207:T207">D11+D39+D67+D95+D123+D151+D179</f>
        <v>240</v>
      </c>
      <c r="E207" s="38">
        <f t="shared" si="2"/>
        <v>0</v>
      </c>
      <c r="F207" s="38">
        <f t="shared" si="2"/>
        <v>238</v>
      </c>
      <c r="G207" s="38">
        <f t="shared" si="2"/>
        <v>2</v>
      </c>
      <c r="H207" s="38">
        <f t="shared" si="2"/>
        <v>0</v>
      </c>
      <c r="I207" s="38">
        <f t="shared" si="2"/>
        <v>0</v>
      </c>
      <c r="J207" s="38">
        <f t="shared" si="2"/>
        <v>2</v>
      </c>
      <c r="K207" s="38">
        <f t="shared" si="2"/>
        <v>1</v>
      </c>
      <c r="L207" s="38">
        <f t="shared" si="2"/>
        <v>1</v>
      </c>
      <c r="M207" s="38">
        <f t="shared" si="2"/>
        <v>0</v>
      </c>
      <c r="N207" s="38">
        <f t="shared" si="2"/>
        <v>0</v>
      </c>
      <c r="O207" s="38">
        <f t="shared" si="2"/>
        <v>0</v>
      </c>
      <c r="P207" s="38">
        <f t="shared" si="2"/>
        <v>18</v>
      </c>
      <c r="Q207" s="38">
        <f t="shared" si="2"/>
        <v>1</v>
      </c>
      <c r="R207" s="38">
        <f t="shared" si="2"/>
        <v>4</v>
      </c>
      <c r="S207" s="38">
        <f t="shared" si="2"/>
        <v>14</v>
      </c>
      <c r="T207" s="38">
        <f t="shared" si="2"/>
        <v>0</v>
      </c>
    </row>
    <row r="208" spans="1:20" ht="12.75">
      <c r="A208" s="27"/>
      <c r="B208" s="39"/>
      <c r="C208" s="36" t="s">
        <v>11</v>
      </c>
      <c r="D208" s="38">
        <f aca="true" t="shared" si="3" ref="D208:T208">D12+D40+D68+D96+D124+D152+D180</f>
        <v>0</v>
      </c>
      <c r="E208" s="38">
        <f t="shared" si="3"/>
        <v>0</v>
      </c>
      <c r="F208" s="38">
        <f t="shared" si="3"/>
        <v>0</v>
      </c>
      <c r="G208" s="38">
        <f t="shared" si="3"/>
        <v>0</v>
      </c>
      <c r="H208" s="38">
        <f t="shared" si="3"/>
        <v>0</v>
      </c>
      <c r="I208" s="38">
        <f t="shared" si="3"/>
        <v>0</v>
      </c>
      <c r="J208" s="38">
        <f t="shared" si="3"/>
        <v>0</v>
      </c>
      <c r="K208" s="38">
        <f t="shared" si="3"/>
        <v>0</v>
      </c>
      <c r="L208" s="38">
        <f t="shared" si="3"/>
        <v>0</v>
      </c>
      <c r="M208" s="38">
        <f t="shared" si="3"/>
        <v>0</v>
      </c>
      <c r="N208" s="38">
        <f t="shared" si="3"/>
        <v>0</v>
      </c>
      <c r="O208" s="38">
        <f t="shared" si="3"/>
        <v>0</v>
      </c>
      <c r="P208" s="38">
        <f t="shared" si="3"/>
        <v>0</v>
      </c>
      <c r="Q208" s="38">
        <f t="shared" si="3"/>
        <v>0</v>
      </c>
      <c r="R208" s="38">
        <f t="shared" si="3"/>
        <v>0</v>
      </c>
      <c r="S208" s="38">
        <f t="shared" si="3"/>
        <v>0</v>
      </c>
      <c r="T208" s="38">
        <f t="shared" si="3"/>
        <v>0</v>
      </c>
    </row>
    <row r="209" spans="1:20" ht="12.75">
      <c r="A209" s="27"/>
      <c r="B209" s="39"/>
      <c r="C209" s="36" t="s">
        <v>12</v>
      </c>
      <c r="D209" s="38">
        <f aca="true" t="shared" si="4" ref="D209:T209">D13+D41+D69+D97+D125+D153+D181</f>
        <v>1</v>
      </c>
      <c r="E209" s="38">
        <f t="shared" si="4"/>
        <v>0</v>
      </c>
      <c r="F209" s="38">
        <f t="shared" si="4"/>
        <v>0</v>
      </c>
      <c r="G209" s="38">
        <f t="shared" si="4"/>
        <v>1</v>
      </c>
      <c r="H209" s="38">
        <f t="shared" si="4"/>
        <v>0</v>
      </c>
      <c r="I209" s="38">
        <f t="shared" si="4"/>
        <v>0</v>
      </c>
      <c r="J209" s="38">
        <f t="shared" si="4"/>
        <v>1</v>
      </c>
      <c r="K209" s="38">
        <f t="shared" si="4"/>
        <v>0</v>
      </c>
      <c r="L209" s="38">
        <f t="shared" si="4"/>
        <v>1</v>
      </c>
      <c r="M209" s="38">
        <f t="shared" si="4"/>
        <v>0</v>
      </c>
      <c r="N209" s="38">
        <f t="shared" si="4"/>
        <v>0</v>
      </c>
      <c r="O209" s="38">
        <f t="shared" si="4"/>
        <v>0</v>
      </c>
      <c r="P209" s="38">
        <f t="shared" si="4"/>
        <v>1</v>
      </c>
      <c r="Q209" s="38">
        <f t="shared" si="4"/>
        <v>0</v>
      </c>
      <c r="R209" s="38">
        <f t="shared" si="4"/>
        <v>1</v>
      </c>
      <c r="S209" s="38">
        <f t="shared" si="4"/>
        <v>0</v>
      </c>
      <c r="T209" s="38">
        <f t="shared" si="4"/>
        <v>0</v>
      </c>
    </row>
    <row r="210" spans="1:20" ht="12.75">
      <c r="A210" s="27"/>
      <c r="B210" s="39"/>
      <c r="C210" s="36" t="s">
        <v>101</v>
      </c>
      <c r="D210" s="38">
        <f aca="true" t="shared" si="5" ref="D210:T210">D14+D42+D70+D98+D126+D154+D182</f>
        <v>209</v>
      </c>
      <c r="E210" s="38">
        <f t="shared" si="5"/>
        <v>20</v>
      </c>
      <c r="F210" s="38">
        <f t="shared" si="5"/>
        <v>149</v>
      </c>
      <c r="G210" s="38">
        <f t="shared" si="5"/>
        <v>40</v>
      </c>
      <c r="H210" s="38">
        <f t="shared" si="5"/>
        <v>28</v>
      </c>
      <c r="I210" s="38">
        <f t="shared" si="5"/>
        <v>6</v>
      </c>
      <c r="J210" s="38">
        <f t="shared" si="5"/>
        <v>46</v>
      </c>
      <c r="K210" s="38">
        <f t="shared" si="5"/>
        <v>14</v>
      </c>
      <c r="L210" s="38">
        <f t="shared" si="5"/>
        <v>32</v>
      </c>
      <c r="M210" s="38">
        <f t="shared" si="5"/>
        <v>15</v>
      </c>
      <c r="N210" s="38">
        <f t="shared" si="5"/>
        <v>0</v>
      </c>
      <c r="O210" s="38">
        <f t="shared" si="5"/>
        <v>0</v>
      </c>
      <c r="P210" s="38">
        <f t="shared" si="5"/>
        <v>15</v>
      </c>
      <c r="Q210" s="38">
        <f t="shared" si="5"/>
        <v>2</v>
      </c>
      <c r="R210" s="38">
        <f t="shared" si="5"/>
        <v>9</v>
      </c>
      <c r="S210" s="38">
        <f t="shared" si="5"/>
        <v>6</v>
      </c>
      <c r="T210" s="38">
        <f t="shared" si="5"/>
        <v>0</v>
      </c>
    </row>
    <row r="211" spans="1:20" ht="12.75">
      <c r="A211" s="27"/>
      <c r="B211" s="39"/>
      <c r="C211" s="36" t="s">
        <v>102</v>
      </c>
      <c r="D211" s="38">
        <f aca="true" t="shared" si="6" ref="D211:T211">D15+D43+D71+D99+D127+D155+D183</f>
        <v>97</v>
      </c>
      <c r="E211" s="38">
        <f t="shared" si="6"/>
        <v>3</v>
      </c>
      <c r="F211" s="38">
        <f t="shared" si="6"/>
        <v>70</v>
      </c>
      <c r="G211" s="38">
        <f t="shared" si="6"/>
        <v>24</v>
      </c>
      <c r="H211" s="38">
        <f t="shared" si="6"/>
        <v>35</v>
      </c>
      <c r="I211" s="38">
        <f t="shared" si="6"/>
        <v>3</v>
      </c>
      <c r="J211" s="38">
        <f t="shared" si="6"/>
        <v>27</v>
      </c>
      <c r="K211" s="38">
        <f t="shared" si="6"/>
        <v>9</v>
      </c>
      <c r="L211" s="38">
        <f t="shared" si="6"/>
        <v>18</v>
      </c>
      <c r="M211" s="38">
        <f t="shared" si="6"/>
        <v>7</v>
      </c>
      <c r="N211" s="38">
        <f t="shared" si="6"/>
        <v>0</v>
      </c>
      <c r="O211" s="38">
        <f t="shared" si="6"/>
        <v>0</v>
      </c>
      <c r="P211" s="38">
        <f t="shared" si="6"/>
        <v>4</v>
      </c>
      <c r="Q211" s="38">
        <f t="shared" si="6"/>
        <v>5</v>
      </c>
      <c r="R211" s="38">
        <f t="shared" si="6"/>
        <v>2</v>
      </c>
      <c r="S211" s="38">
        <f t="shared" si="6"/>
        <v>2</v>
      </c>
      <c r="T211" s="38">
        <f t="shared" si="6"/>
        <v>0</v>
      </c>
    </row>
    <row r="212" spans="1:20" ht="12.75">
      <c r="A212" s="27"/>
      <c r="B212" s="39"/>
      <c r="C212" s="36" t="s">
        <v>103</v>
      </c>
      <c r="D212" s="38">
        <f aca="true" t="shared" si="7" ref="D212:T212">D16+D44+D72+D100+D128+D156+D184</f>
        <v>65</v>
      </c>
      <c r="E212" s="38">
        <f t="shared" si="7"/>
        <v>4</v>
      </c>
      <c r="F212" s="38">
        <f t="shared" si="7"/>
        <v>47</v>
      </c>
      <c r="G212" s="38">
        <f t="shared" si="7"/>
        <v>14</v>
      </c>
      <c r="H212" s="38">
        <f t="shared" si="7"/>
        <v>0</v>
      </c>
      <c r="I212" s="38">
        <f t="shared" si="7"/>
        <v>3</v>
      </c>
      <c r="J212" s="38">
        <f t="shared" si="7"/>
        <v>17</v>
      </c>
      <c r="K212" s="38">
        <f t="shared" si="7"/>
        <v>3</v>
      </c>
      <c r="L212" s="38">
        <f t="shared" si="7"/>
        <v>14</v>
      </c>
      <c r="M212" s="38">
        <f t="shared" si="7"/>
        <v>7</v>
      </c>
      <c r="N212" s="38">
        <f t="shared" si="7"/>
        <v>0</v>
      </c>
      <c r="O212" s="38">
        <f t="shared" si="7"/>
        <v>0</v>
      </c>
      <c r="P212" s="38">
        <f t="shared" si="7"/>
        <v>6</v>
      </c>
      <c r="Q212" s="38">
        <f t="shared" si="7"/>
        <v>1</v>
      </c>
      <c r="R212" s="38">
        <f t="shared" si="7"/>
        <v>5</v>
      </c>
      <c r="S212" s="38">
        <f t="shared" si="7"/>
        <v>1</v>
      </c>
      <c r="T212" s="38">
        <f t="shared" si="7"/>
        <v>0</v>
      </c>
    </row>
    <row r="213" spans="1:20" ht="12.75">
      <c r="A213" s="27"/>
      <c r="B213" s="39"/>
      <c r="C213" s="36" t="s">
        <v>13</v>
      </c>
      <c r="D213" s="38">
        <f aca="true" t="shared" si="8" ref="D213:T213">D17+D45+D73+D101+D129+D157+D185</f>
        <v>43</v>
      </c>
      <c r="E213" s="38">
        <f t="shared" si="8"/>
        <v>7</v>
      </c>
      <c r="F213" s="38">
        <f t="shared" si="8"/>
        <v>33</v>
      </c>
      <c r="G213" s="38">
        <f t="shared" si="8"/>
        <v>3</v>
      </c>
      <c r="H213" s="38">
        <f t="shared" si="8"/>
        <v>0</v>
      </c>
      <c r="I213" s="38">
        <f t="shared" si="8"/>
        <v>1</v>
      </c>
      <c r="J213" s="38">
        <f t="shared" si="8"/>
        <v>4</v>
      </c>
      <c r="K213" s="38">
        <f t="shared" si="8"/>
        <v>2</v>
      </c>
      <c r="L213" s="38">
        <f t="shared" si="8"/>
        <v>2</v>
      </c>
      <c r="M213" s="38">
        <f t="shared" si="8"/>
        <v>0</v>
      </c>
      <c r="N213" s="38">
        <f t="shared" si="8"/>
        <v>0</v>
      </c>
      <c r="O213" s="38">
        <f t="shared" si="8"/>
        <v>0</v>
      </c>
      <c r="P213" s="38">
        <f t="shared" si="8"/>
        <v>2</v>
      </c>
      <c r="Q213" s="38">
        <f t="shared" si="8"/>
        <v>0</v>
      </c>
      <c r="R213" s="38">
        <f t="shared" si="8"/>
        <v>0</v>
      </c>
      <c r="S213" s="38">
        <f t="shared" si="8"/>
        <v>1</v>
      </c>
      <c r="T213" s="38">
        <f t="shared" si="8"/>
        <v>1</v>
      </c>
    </row>
    <row r="214" spans="1:20" ht="12.75">
      <c r="A214" s="27"/>
      <c r="B214" s="39"/>
      <c r="C214" s="36" t="s">
        <v>14</v>
      </c>
      <c r="D214" s="38">
        <f aca="true" t="shared" si="9" ref="D214:T214">D18+D46+D74+D102+D130+D158+D186</f>
        <v>26</v>
      </c>
      <c r="E214" s="38">
        <f t="shared" si="9"/>
        <v>0</v>
      </c>
      <c r="F214" s="38">
        <f t="shared" si="9"/>
        <v>25</v>
      </c>
      <c r="G214" s="38">
        <f t="shared" si="9"/>
        <v>1</v>
      </c>
      <c r="H214" s="38">
        <f t="shared" si="9"/>
        <v>0</v>
      </c>
      <c r="I214" s="38">
        <f t="shared" si="9"/>
        <v>0</v>
      </c>
      <c r="J214" s="38">
        <f t="shared" si="9"/>
        <v>1</v>
      </c>
      <c r="K214" s="38">
        <f t="shared" si="9"/>
        <v>0</v>
      </c>
      <c r="L214" s="38">
        <f t="shared" si="9"/>
        <v>1</v>
      </c>
      <c r="M214" s="38">
        <f t="shared" si="9"/>
        <v>0</v>
      </c>
      <c r="N214" s="38">
        <f t="shared" si="9"/>
        <v>0</v>
      </c>
      <c r="O214" s="38">
        <f t="shared" si="9"/>
        <v>0</v>
      </c>
      <c r="P214" s="38">
        <f t="shared" si="9"/>
        <v>1</v>
      </c>
      <c r="Q214" s="38">
        <f t="shared" si="9"/>
        <v>0</v>
      </c>
      <c r="R214" s="38">
        <f t="shared" si="9"/>
        <v>0</v>
      </c>
      <c r="S214" s="38">
        <f t="shared" si="9"/>
        <v>1</v>
      </c>
      <c r="T214" s="38">
        <f t="shared" si="9"/>
        <v>0</v>
      </c>
    </row>
    <row r="215" spans="1:20" ht="12.75">
      <c r="A215" s="27"/>
      <c r="B215" s="39"/>
      <c r="C215" s="36" t="s">
        <v>15</v>
      </c>
      <c r="D215" s="38">
        <f aca="true" t="shared" si="10" ref="D215:T215">D19+D47+D75+D103+D131+D159+D187</f>
        <v>8</v>
      </c>
      <c r="E215" s="38">
        <f t="shared" si="10"/>
        <v>1</v>
      </c>
      <c r="F215" s="38">
        <f t="shared" si="10"/>
        <v>6</v>
      </c>
      <c r="G215" s="38">
        <f t="shared" si="10"/>
        <v>1</v>
      </c>
      <c r="H215" s="38">
        <f t="shared" si="10"/>
        <v>0</v>
      </c>
      <c r="I215" s="38">
        <f t="shared" si="10"/>
        <v>0</v>
      </c>
      <c r="J215" s="38">
        <f t="shared" si="10"/>
        <v>1</v>
      </c>
      <c r="K215" s="38">
        <f t="shared" si="10"/>
        <v>1</v>
      </c>
      <c r="L215" s="38">
        <f t="shared" si="10"/>
        <v>0</v>
      </c>
      <c r="M215" s="38">
        <f t="shared" si="10"/>
        <v>0</v>
      </c>
      <c r="N215" s="38">
        <f t="shared" si="10"/>
        <v>0</v>
      </c>
      <c r="O215" s="38">
        <f t="shared" si="10"/>
        <v>0</v>
      </c>
      <c r="P215" s="38">
        <f t="shared" si="10"/>
        <v>0</v>
      </c>
      <c r="Q215" s="38">
        <f t="shared" si="10"/>
        <v>0</v>
      </c>
      <c r="R215" s="38">
        <f t="shared" si="10"/>
        <v>0</v>
      </c>
      <c r="S215" s="38">
        <f t="shared" si="10"/>
        <v>0</v>
      </c>
      <c r="T215" s="38">
        <f t="shared" si="10"/>
        <v>0</v>
      </c>
    </row>
    <row r="216" spans="1:20" ht="30">
      <c r="A216" s="27"/>
      <c r="B216" s="39"/>
      <c r="C216" s="36" t="s">
        <v>16</v>
      </c>
      <c r="D216" s="38">
        <f aca="true" t="shared" si="11" ref="D216:T216">D20+D48+D76+D104+D132+D160+D188</f>
        <v>0</v>
      </c>
      <c r="E216" s="38">
        <f t="shared" si="11"/>
        <v>0</v>
      </c>
      <c r="F216" s="38">
        <f t="shared" si="11"/>
        <v>0</v>
      </c>
      <c r="G216" s="38">
        <f t="shared" si="11"/>
        <v>0</v>
      </c>
      <c r="H216" s="38">
        <f t="shared" si="11"/>
        <v>0</v>
      </c>
      <c r="I216" s="38">
        <f t="shared" si="11"/>
        <v>0</v>
      </c>
      <c r="J216" s="38">
        <f t="shared" si="11"/>
        <v>0</v>
      </c>
      <c r="K216" s="38">
        <f t="shared" si="11"/>
        <v>0</v>
      </c>
      <c r="L216" s="38">
        <f t="shared" si="11"/>
        <v>0</v>
      </c>
      <c r="M216" s="38">
        <f t="shared" si="11"/>
        <v>0</v>
      </c>
      <c r="N216" s="38">
        <f t="shared" si="11"/>
        <v>0</v>
      </c>
      <c r="O216" s="38">
        <f t="shared" si="11"/>
        <v>0</v>
      </c>
      <c r="P216" s="38">
        <f t="shared" si="11"/>
        <v>0</v>
      </c>
      <c r="Q216" s="38">
        <f t="shared" si="11"/>
        <v>0</v>
      </c>
      <c r="R216" s="38">
        <f t="shared" si="11"/>
        <v>0</v>
      </c>
      <c r="S216" s="38">
        <f t="shared" si="11"/>
        <v>0</v>
      </c>
      <c r="T216" s="38">
        <f t="shared" si="11"/>
        <v>0</v>
      </c>
    </row>
    <row r="217" spans="1:20" ht="12.75">
      <c r="A217" s="27"/>
      <c r="B217" s="39"/>
      <c r="C217" s="36" t="s">
        <v>17</v>
      </c>
      <c r="D217" s="38">
        <f aca="true" t="shared" si="12" ref="D217:T217">D21+D49+D77+D105+D133+D161+D189</f>
        <v>27</v>
      </c>
      <c r="E217" s="38">
        <f t="shared" si="12"/>
        <v>0</v>
      </c>
      <c r="F217" s="38">
        <f t="shared" si="12"/>
        <v>26</v>
      </c>
      <c r="G217" s="38">
        <f t="shared" si="12"/>
        <v>1</v>
      </c>
      <c r="H217" s="38">
        <f t="shared" si="12"/>
        <v>0</v>
      </c>
      <c r="I217" s="38">
        <f t="shared" si="12"/>
        <v>0</v>
      </c>
      <c r="J217" s="38">
        <f t="shared" si="12"/>
        <v>1</v>
      </c>
      <c r="K217" s="38">
        <f t="shared" si="12"/>
        <v>1</v>
      </c>
      <c r="L217" s="38">
        <f t="shared" si="12"/>
        <v>0</v>
      </c>
      <c r="M217" s="38">
        <f t="shared" si="12"/>
        <v>0</v>
      </c>
      <c r="N217" s="38">
        <f t="shared" si="12"/>
        <v>0</v>
      </c>
      <c r="O217" s="38">
        <f t="shared" si="12"/>
        <v>0</v>
      </c>
      <c r="P217" s="38">
        <f t="shared" si="12"/>
        <v>0</v>
      </c>
      <c r="Q217" s="38">
        <f t="shared" si="12"/>
        <v>0</v>
      </c>
      <c r="R217" s="38">
        <f t="shared" si="12"/>
        <v>0</v>
      </c>
      <c r="S217" s="38">
        <f t="shared" si="12"/>
        <v>0</v>
      </c>
      <c r="T217" s="38">
        <f t="shared" si="12"/>
        <v>0</v>
      </c>
    </row>
    <row r="218" spans="1:20" ht="12.75">
      <c r="A218" s="27"/>
      <c r="B218" s="39"/>
      <c r="C218" s="36" t="s">
        <v>18</v>
      </c>
      <c r="D218" s="38">
        <f aca="true" t="shared" si="13" ref="D218:T218">D22+D50+D78+D106+D134+D162+D190</f>
        <v>19</v>
      </c>
      <c r="E218" s="38">
        <f t="shared" si="13"/>
        <v>0</v>
      </c>
      <c r="F218" s="38">
        <f t="shared" si="13"/>
        <v>17</v>
      </c>
      <c r="G218" s="38">
        <f t="shared" si="13"/>
        <v>2</v>
      </c>
      <c r="H218" s="38">
        <f t="shared" si="13"/>
        <v>0</v>
      </c>
      <c r="I218" s="38">
        <f t="shared" si="13"/>
        <v>1</v>
      </c>
      <c r="J218" s="38">
        <f t="shared" si="13"/>
        <v>3</v>
      </c>
      <c r="K218" s="38">
        <f t="shared" si="13"/>
        <v>1</v>
      </c>
      <c r="L218" s="38">
        <f t="shared" si="13"/>
        <v>2</v>
      </c>
      <c r="M218" s="38">
        <f t="shared" si="13"/>
        <v>2</v>
      </c>
      <c r="N218" s="38">
        <f t="shared" si="13"/>
        <v>0</v>
      </c>
      <c r="O218" s="38">
        <f t="shared" si="13"/>
        <v>0</v>
      </c>
      <c r="P218" s="38">
        <f t="shared" si="13"/>
        <v>0</v>
      </c>
      <c r="Q218" s="38">
        <f t="shared" si="13"/>
        <v>0</v>
      </c>
      <c r="R218" s="38">
        <f t="shared" si="13"/>
        <v>0</v>
      </c>
      <c r="S218" s="38">
        <f t="shared" si="13"/>
        <v>0</v>
      </c>
      <c r="T218" s="38">
        <f t="shared" si="13"/>
        <v>0</v>
      </c>
    </row>
    <row r="219" spans="1:20" ht="12.75">
      <c r="A219" s="27"/>
      <c r="B219" s="39"/>
      <c r="C219" s="36" t="s">
        <v>19</v>
      </c>
      <c r="D219" s="38">
        <f aca="true" t="shared" si="14" ref="D219:T219">D23+D51+D79+D107+D135+D163+D191</f>
        <v>20</v>
      </c>
      <c r="E219" s="38">
        <f t="shared" si="14"/>
        <v>2</v>
      </c>
      <c r="F219" s="38">
        <f t="shared" si="14"/>
        <v>14</v>
      </c>
      <c r="G219" s="38">
        <f t="shared" si="14"/>
        <v>4</v>
      </c>
      <c r="H219" s="38">
        <f t="shared" si="14"/>
        <v>0</v>
      </c>
      <c r="I219" s="38">
        <f t="shared" si="14"/>
        <v>0</v>
      </c>
      <c r="J219" s="38">
        <f t="shared" si="14"/>
        <v>4</v>
      </c>
      <c r="K219" s="38">
        <f t="shared" si="14"/>
        <v>2</v>
      </c>
      <c r="L219" s="38">
        <f t="shared" si="14"/>
        <v>2</v>
      </c>
      <c r="M219" s="38">
        <f t="shared" si="14"/>
        <v>1</v>
      </c>
      <c r="N219" s="38">
        <f t="shared" si="14"/>
        <v>0</v>
      </c>
      <c r="O219" s="38">
        <f t="shared" si="14"/>
        <v>0</v>
      </c>
      <c r="P219" s="38">
        <f t="shared" si="14"/>
        <v>1</v>
      </c>
      <c r="Q219" s="38">
        <f t="shared" si="14"/>
        <v>0</v>
      </c>
      <c r="R219" s="38">
        <f t="shared" si="14"/>
        <v>1</v>
      </c>
      <c r="S219" s="38">
        <f t="shared" si="14"/>
        <v>0</v>
      </c>
      <c r="T219" s="38">
        <f t="shared" si="14"/>
        <v>0</v>
      </c>
    </row>
    <row r="220" spans="1:20" ht="12.75">
      <c r="A220" s="27"/>
      <c r="B220" s="39"/>
      <c r="C220" s="36" t="s">
        <v>20</v>
      </c>
      <c r="D220" s="38">
        <f aca="true" t="shared" si="15" ref="D220:T220">D24+D52+D80+D108+D136+D164+D192</f>
        <v>91</v>
      </c>
      <c r="E220" s="38">
        <f t="shared" si="15"/>
        <v>1</v>
      </c>
      <c r="F220" s="38">
        <f t="shared" si="15"/>
        <v>87</v>
      </c>
      <c r="G220" s="38">
        <f t="shared" si="15"/>
        <v>3</v>
      </c>
      <c r="H220" s="38">
        <f t="shared" si="15"/>
        <v>0</v>
      </c>
      <c r="I220" s="38">
        <f t="shared" si="15"/>
        <v>0</v>
      </c>
      <c r="J220" s="38">
        <f t="shared" si="15"/>
        <v>3</v>
      </c>
      <c r="K220" s="38">
        <f t="shared" si="15"/>
        <v>1</v>
      </c>
      <c r="L220" s="38">
        <f t="shared" si="15"/>
        <v>2</v>
      </c>
      <c r="M220" s="38">
        <f t="shared" si="15"/>
        <v>1</v>
      </c>
      <c r="N220" s="38">
        <f t="shared" si="15"/>
        <v>0</v>
      </c>
      <c r="O220" s="38">
        <f t="shared" si="15"/>
        <v>0</v>
      </c>
      <c r="P220" s="38">
        <f t="shared" si="15"/>
        <v>0</v>
      </c>
      <c r="Q220" s="38">
        <f t="shared" si="15"/>
        <v>0</v>
      </c>
      <c r="R220" s="38">
        <f t="shared" si="15"/>
        <v>0</v>
      </c>
      <c r="S220" s="38">
        <f t="shared" si="15"/>
        <v>0</v>
      </c>
      <c r="T220" s="38">
        <f t="shared" si="15"/>
        <v>0</v>
      </c>
    </row>
    <row r="221" spans="1:20" ht="20.25">
      <c r="A221" s="27"/>
      <c r="B221" s="39"/>
      <c r="C221" s="36" t="s">
        <v>21</v>
      </c>
      <c r="D221" s="38">
        <f aca="true" t="shared" si="16" ref="D221:T221">D25+D53+D81+D109+D137+D165+D193</f>
        <v>9</v>
      </c>
      <c r="E221" s="38">
        <f t="shared" si="16"/>
        <v>0</v>
      </c>
      <c r="F221" s="38">
        <f t="shared" si="16"/>
        <v>4</v>
      </c>
      <c r="G221" s="38">
        <f t="shared" si="16"/>
        <v>5</v>
      </c>
      <c r="H221" s="38">
        <f t="shared" si="16"/>
        <v>0</v>
      </c>
      <c r="I221" s="38">
        <f t="shared" si="16"/>
        <v>0</v>
      </c>
      <c r="J221" s="38">
        <f t="shared" si="16"/>
        <v>5</v>
      </c>
      <c r="K221" s="38">
        <f t="shared" si="16"/>
        <v>0</v>
      </c>
      <c r="L221" s="38">
        <f t="shared" si="16"/>
        <v>5</v>
      </c>
      <c r="M221" s="38">
        <f t="shared" si="16"/>
        <v>0</v>
      </c>
      <c r="N221" s="38">
        <f t="shared" si="16"/>
        <v>0</v>
      </c>
      <c r="O221" s="38">
        <f t="shared" si="16"/>
        <v>1</v>
      </c>
      <c r="P221" s="38">
        <f t="shared" si="16"/>
        <v>2</v>
      </c>
      <c r="Q221" s="38">
        <f t="shared" si="16"/>
        <v>1</v>
      </c>
      <c r="R221" s="38">
        <f t="shared" si="16"/>
        <v>2</v>
      </c>
      <c r="S221" s="38">
        <f t="shared" si="16"/>
        <v>0</v>
      </c>
      <c r="T221" s="38">
        <f t="shared" si="16"/>
        <v>0</v>
      </c>
    </row>
    <row r="222" spans="1:20" ht="13.5" customHeight="1">
      <c r="A222" s="27"/>
      <c r="B222" s="39"/>
      <c r="C222" s="36" t="s">
        <v>22</v>
      </c>
      <c r="D222" s="38">
        <f aca="true" t="shared" si="17" ref="D222:T222">D26+D54+D82+D110+D138+D166+D194</f>
        <v>0</v>
      </c>
      <c r="E222" s="38">
        <f t="shared" si="17"/>
        <v>0</v>
      </c>
      <c r="F222" s="38">
        <f t="shared" si="17"/>
        <v>0</v>
      </c>
      <c r="G222" s="38">
        <f t="shared" si="17"/>
        <v>0</v>
      </c>
      <c r="H222" s="38">
        <f t="shared" si="17"/>
        <v>0</v>
      </c>
      <c r="I222" s="38">
        <f t="shared" si="17"/>
        <v>0</v>
      </c>
      <c r="J222" s="38">
        <f t="shared" si="17"/>
        <v>0</v>
      </c>
      <c r="K222" s="38">
        <f t="shared" si="17"/>
        <v>0</v>
      </c>
      <c r="L222" s="38">
        <f t="shared" si="17"/>
        <v>0</v>
      </c>
      <c r="M222" s="38">
        <f t="shared" si="17"/>
        <v>0</v>
      </c>
      <c r="N222" s="38">
        <f t="shared" si="17"/>
        <v>0</v>
      </c>
      <c r="O222" s="38">
        <f t="shared" si="17"/>
        <v>0</v>
      </c>
      <c r="P222" s="38">
        <f t="shared" si="17"/>
        <v>0</v>
      </c>
      <c r="Q222" s="38">
        <f t="shared" si="17"/>
        <v>0</v>
      </c>
      <c r="R222" s="38">
        <f t="shared" si="17"/>
        <v>0</v>
      </c>
      <c r="S222" s="38">
        <f t="shared" si="17"/>
        <v>0</v>
      </c>
      <c r="T222" s="38">
        <f t="shared" si="17"/>
        <v>0</v>
      </c>
    </row>
    <row r="223" spans="1:20" ht="12.75">
      <c r="A223" s="27"/>
      <c r="B223" s="39"/>
      <c r="C223" s="36" t="s">
        <v>23</v>
      </c>
      <c r="D223" s="38">
        <f aca="true" t="shared" si="18" ref="D223:T223">D27+D55+D83+D111+D139+D167+D195</f>
        <v>1</v>
      </c>
      <c r="E223" s="38">
        <f t="shared" si="18"/>
        <v>0</v>
      </c>
      <c r="F223" s="38">
        <f t="shared" si="18"/>
        <v>1</v>
      </c>
      <c r="G223" s="38">
        <f t="shared" si="18"/>
        <v>0</v>
      </c>
      <c r="H223" s="38">
        <f t="shared" si="18"/>
        <v>0</v>
      </c>
      <c r="I223" s="38">
        <f t="shared" si="18"/>
        <v>0</v>
      </c>
      <c r="J223" s="38">
        <f t="shared" si="18"/>
        <v>0</v>
      </c>
      <c r="K223" s="38">
        <f t="shared" si="18"/>
        <v>0</v>
      </c>
      <c r="L223" s="38">
        <f t="shared" si="18"/>
        <v>0</v>
      </c>
      <c r="M223" s="38">
        <f t="shared" si="18"/>
        <v>0</v>
      </c>
      <c r="N223" s="38">
        <f t="shared" si="18"/>
        <v>0</v>
      </c>
      <c r="O223" s="38">
        <f t="shared" si="18"/>
        <v>0</v>
      </c>
      <c r="P223" s="38">
        <f t="shared" si="18"/>
        <v>0</v>
      </c>
      <c r="Q223" s="38">
        <f t="shared" si="18"/>
        <v>0</v>
      </c>
      <c r="R223" s="38">
        <f t="shared" si="18"/>
        <v>0</v>
      </c>
      <c r="S223" s="38">
        <f t="shared" si="18"/>
        <v>0</v>
      </c>
      <c r="T223" s="38">
        <f t="shared" si="18"/>
        <v>0</v>
      </c>
    </row>
    <row r="224" spans="1:20" ht="12.75">
      <c r="A224" s="27"/>
      <c r="B224" s="39"/>
      <c r="C224" s="36" t="s">
        <v>104</v>
      </c>
      <c r="D224" s="38">
        <f aca="true" t="shared" si="19" ref="D224:T224">D28+D56+D84+D112+D140+D168+D196</f>
        <v>0</v>
      </c>
      <c r="E224" s="38">
        <f t="shared" si="19"/>
        <v>0</v>
      </c>
      <c r="F224" s="38">
        <f t="shared" si="19"/>
        <v>0</v>
      </c>
      <c r="G224" s="38">
        <f t="shared" si="19"/>
        <v>0</v>
      </c>
      <c r="H224" s="38">
        <f t="shared" si="19"/>
        <v>0</v>
      </c>
      <c r="I224" s="38">
        <f t="shared" si="19"/>
        <v>0</v>
      </c>
      <c r="J224" s="38">
        <f t="shared" si="19"/>
        <v>0</v>
      </c>
      <c r="K224" s="38">
        <f t="shared" si="19"/>
        <v>0</v>
      </c>
      <c r="L224" s="38">
        <f t="shared" si="19"/>
        <v>0</v>
      </c>
      <c r="M224" s="38">
        <f t="shared" si="19"/>
        <v>0</v>
      </c>
      <c r="N224" s="38">
        <f t="shared" si="19"/>
        <v>0</v>
      </c>
      <c r="O224" s="38">
        <f t="shared" si="19"/>
        <v>0</v>
      </c>
      <c r="P224" s="38">
        <f t="shared" si="19"/>
        <v>0</v>
      </c>
      <c r="Q224" s="38">
        <f t="shared" si="19"/>
        <v>0</v>
      </c>
      <c r="R224" s="38">
        <f t="shared" si="19"/>
        <v>0</v>
      </c>
      <c r="S224" s="38">
        <f t="shared" si="19"/>
        <v>0</v>
      </c>
      <c r="T224" s="38">
        <f t="shared" si="19"/>
        <v>0</v>
      </c>
    </row>
    <row r="225" spans="1:20" ht="12.75">
      <c r="A225" s="27"/>
      <c r="B225" s="39"/>
      <c r="C225" s="36" t="s">
        <v>105</v>
      </c>
      <c r="D225" s="38">
        <f aca="true" t="shared" si="20" ref="D225:T225">D29+D57+D85+D113+D141+D169+D197</f>
        <v>0</v>
      </c>
      <c r="E225" s="38">
        <f t="shared" si="20"/>
        <v>0</v>
      </c>
      <c r="F225" s="38">
        <f t="shared" si="20"/>
        <v>0</v>
      </c>
      <c r="G225" s="38">
        <f t="shared" si="20"/>
        <v>0</v>
      </c>
      <c r="H225" s="38">
        <f t="shared" si="20"/>
        <v>0</v>
      </c>
      <c r="I225" s="38">
        <f t="shared" si="20"/>
        <v>0</v>
      </c>
      <c r="J225" s="38">
        <f t="shared" si="20"/>
        <v>0</v>
      </c>
      <c r="K225" s="38">
        <f t="shared" si="20"/>
        <v>0</v>
      </c>
      <c r="L225" s="38">
        <f t="shared" si="20"/>
        <v>0</v>
      </c>
      <c r="M225" s="38">
        <f t="shared" si="20"/>
        <v>0</v>
      </c>
      <c r="N225" s="38">
        <f t="shared" si="20"/>
        <v>0</v>
      </c>
      <c r="O225" s="38">
        <f t="shared" si="20"/>
        <v>0</v>
      </c>
      <c r="P225" s="38">
        <f t="shared" si="20"/>
        <v>0</v>
      </c>
      <c r="Q225" s="38">
        <f t="shared" si="20"/>
        <v>0</v>
      </c>
      <c r="R225" s="38">
        <f t="shared" si="20"/>
        <v>0</v>
      </c>
      <c r="S225" s="38">
        <f t="shared" si="20"/>
        <v>0</v>
      </c>
      <c r="T225" s="38">
        <f t="shared" si="20"/>
        <v>0</v>
      </c>
    </row>
    <row r="226" spans="1:20" ht="12.75">
      <c r="A226" s="27"/>
      <c r="B226" s="39"/>
      <c r="C226" s="36" t="s">
        <v>24</v>
      </c>
      <c r="D226" s="38">
        <f aca="true" t="shared" si="21" ref="D226:T226">D30+D58+D86+D114+D142+D170+D198</f>
        <v>0</v>
      </c>
      <c r="E226" s="38">
        <f t="shared" si="21"/>
        <v>0</v>
      </c>
      <c r="F226" s="38">
        <f t="shared" si="21"/>
        <v>0</v>
      </c>
      <c r="G226" s="38">
        <f t="shared" si="21"/>
        <v>0</v>
      </c>
      <c r="H226" s="38">
        <f t="shared" si="21"/>
        <v>0</v>
      </c>
      <c r="I226" s="38">
        <f t="shared" si="21"/>
        <v>0</v>
      </c>
      <c r="J226" s="38">
        <f t="shared" si="21"/>
        <v>0</v>
      </c>
      <c r="K226" s="38">
        <f t="shared" si="21"/>
        <v>0</v>
      </c>
      <c r="L226" s="38">
        <f t="shared" si="21"/>
        <v>0</v>
      </c>
      <c r="M226" s="38">
        <f t="shared" si="21"/>
        <v>0</v>
      </c>
      <c r="N226" s="38">
        <f t="shared" si="21"/>
        <v>0</v>
      </c>
      <c r="O226" s="38">
        <f t="shared" si="21"/>
        <v>0</v>
      </c>
      <c r="P226" s="38">
        <f t="shared" si="21"/>
        <v>0</v>
      </c>
      <c r="Q226" s="38">
        <f t="shared" si="21"/>
        <v>0</v>
      </c>
      <c r="R226" s="38">
        <f t="shared" si="21"/>
        <v>0</v>
      </c>
      <c r="S226" s="38">
        <f t="shared" si="21"/>
        <v>0</v>
      </c>
      <c r="T226" s="38">
        <f t="shared" si="21"/>
        <v>0</v>
      </c>
    </row>
    <row r="227" spans="1:20" ht="12.75">
      <c r="A227" s="27"/>
      <c r="B227" s="39"/>
      <c r="C227" s="36" t="s">
        <v>25</v>
      </c>
      <c r="D227" s="38">
        <f aca="true" t="shared" si="22" ref="D227:T227">D31+D59+D87+D115+D143+D171+D199</f>
        <v>5</v>
      </c>
      <c r="E227" s="38">
        <f t="shared" si="22"/>
        <v>0</v>
      </c>
      <c r="F227" s="38">
        <f t="shared" si="22"/>
        <v>1</v>
      </c>
      <c r="G227" s="38">
        <f t="shared" si="22"/>
        <v>4</v>
      </c>
      <c r="H227" s="38">
        <f t="shared" si="22"/>
        <v>0</v>
      </c>
      <c r="I227" s="38">
        <f t="shared" si="22"/>
        <v>0</v>
      </c>
      <c r="J227" s="38">
        <f t="shared" si="22"/>
        <v>4</v>
      </c>
      <c r="K227" s="38">
        <f t="shared" si="22"/>
        <v>2</v>
      </c>
      <c r="L227" s="38">
        <f t="shared" si="22"/>
        <v>2</v>
      </c>
      <c r="M227" s="38">
        <f t="shared" si="22"/>
        <v>2</v>
      </c>
      <c r="N227" s="38">
        <f t="shared" si="22"/>
        <v>0</v>
      </c>
      <c r="O227" s="38">
        <f t="shared" si="22"/>
        <v>0</v>
      </c>
      <c r="P227" s="38">
        <f t="shared" si="22"/>
        <v>0</v>
      </c>
      <c r="Q227" s="38">
        <f t="shared" si="22"/>
        <v>0</v>
      </c>
      <c r="R227" s="38">
        <f t="shared" si="22"/>
        <v>0</v>
      </c>
      <c r="S227" s="38">
        <f t="shared" si="22"/>
        <v>0</v>
      </c>
      <c r="T227" s="38">
        <f t="shared" si="22"/>
        <v>0</v>
      </c>
    </row>
    <row r="228" spans="1:20" ht="23.25" customHeight="1">
      <c r="A228" s="27"/>
      <c r="B228" s="39"/>
      <c r="C228" s="36" t="s">
        <v>26</v>
      </c>
      <c r="D228" s="38">
        <f aca="true" t="shared" si="23" ref="D228:T228">D32+D60+D88+D116+D144+D172+D200</f>
        <v>0</v>
      </c>
      <c r="E228" s="38">
        <f t="shared" si="23"/>
        <v>0</v>
      </c>
      <c r="F228" s="38">
        <f t="shared" si="23"/>
        <v>0</v>
      </c>
      <c r="G228" s="38">
        <f t="shared" si="23"/>
        <v>0</v>
      </c>
      <c r="H228" s="38">
        <f t="shared" si="23"/>
        <v>0</v>
      </c>
      <c r="I228" s="38">
        <f t="shared" si="23"/>
        <v>0</v>
      </c>
      <c r="J228" s="38">
        <f t="shared" si="23"/>
        <v>0</v>
      </c>
      <c r="K228" s="38">
        <f t="shared" si="23"/>
        <v>0</v>
      </c>
      <c r="L228" s="38">
        <f t="shared" si="23"/>
        <v>0</v>
      </c>
      <c r="M228" s="38">
        <f t="shared" si="23"/>
        <v>0</v>
      </c>
      <c r="N228" s="38">
        <f t="shared" si="23"/>
        <v>0</v>
      </c>
      <c r="O228" s="38">
        <f t="shared" si="23"/>
        <v>0</v>
      </c>
      <c r="P228" s="38">
        <f t="shared" si="23"/>
        <v>0</v>
      </c>
      <c r="Q228" s="38">
        <f t="shared" si="23"/>
        <v>0</v>
      </c>
      <c r="R228" s="38">
        <f t="shared" si="23"/>
        <v>0</v>
      </c>
      <c r="S228" s="38">
        <f t="shared" si="23"/>
        <v>0</v>
      </c>
      <c r="T228" s="38">
        <f t="shared" si="23"/>
        <v>0</v>
      </c>
    </row>
    <row r="229" spans="1:20" ht="12.75">
      <c r="A229" s="27"/>
      <c r="B229" s="39"/>
      <c r="C229" s="36" t="s">
        <v>27</v>
      </c>
      <c r="D229" s="38">
        <f aca="true" t="shared" si="24" ref="D229:T229">D33+D61+D89+D117+D145+D173+D201</f>
        <v>5</v>
      </c>
      <c r="E229" s="38">
        <f t="shared" si="24"/>
        <v>0</v>
      </c>
      <c r="F229" s="38">
        <f t="shared" si="24"/>
        <v>5</v>
      </c>
      <c r="G229" s="38">
        <f t="shared" si="24"/>
        <v>0</v>
      </c>
      <c r="H229" s="38">
        <f t="shared" si="24"/>
        <v>0</v>
      </c>
      <c r="I229" s="38">
        <f t="shared" si="24"/>
        <v>0</v>
      </c>
      <c r="J229" s="38">
        <f t="shared" si="24"/>
        <v>0</v>
      </c>
      <c r="K229" s="38">
        <f t="shared" si="24"/>
        <v>0</v>
      </c>
      <c r="L229" s="38">
        <f t="shared" si="24"/>
        <v>0</v>
      </c>
      <c r="M229" s="38">
        <f t="shared" si="24"/>
        <v>0</v>
      </c>
      <c r="N229" s="38">
        <f t="shared" si="24"/>
        <v>0</v>
      </c>
      <c r="O229" s="38">
        <f t="shared" si="24"/>
        <v>0</v>
      </c>
      <c r="P229" s="38">
        <f t="shared" si="24"/>
        <v>0</v>
      </c>
      <c r="Q229" s="38">
        <f t="shared" si="24"/>
        <v>3</v>
      </c>
      <c r="R229" s="38">
        <f t="shared" si="24"/>
        <v>0</v>
      </c>
      <c r="S229" s="38">
        <f t="shared" si="24"/>
        <v>0</v>
      </c>
      <c r="T229" s="38">
        <f t="shared" si="24"/>
        <v>0</v>
      </c>
    </row>
    <row r="230" spans="1:20" ht="22.5" customHeight="1">
      <c r="A230" s="27"/>
      <c r="B230" s="39"/>
      <c r="C230" s="36" t="s">
        <v>28</v>
      </c>
      <c r="D230" s="38">
        <f aca="true" t="shared" si="25" ref="D230:T230">D34+D62+D90+D118+D146+D174+D202</f>
        <v>23</v>
      </c>
      <c r="E230" s="38">
        <f t="shared" si="25"/>
        <v>0</v>
      </c>
      <c r="F230" s="38">
        <f t="shared" si="25"/>
        <v>21</v>
      </c>
      <c r="G230" s="38">
        <f t="shared" si="25"/>
        <v>2</v>
      </c>
      <c r="H230" s="38">
        <f t="shared" si="25"/>
        <v>0</v>
      </c>
      <c r="I230" s="38">
        <f t="shared" si="25"/>
        <v>0</v>
      </c>
      <c r="J230" s="38">
        <f t="shared" si="25"/>
        <v>2</v>
      </c>
      <c r="K230" s="38">
        <f t="shared" si="25"/>
        <v>0</v>
      </c>
      <c r="L230" s="38">
        <f t="shared" si="25"/>
        <v>2</v>
      </c>
      <c r="M230" s="38">
        <f t="shared" si="25"/>
        <v>0</v>
      </c>
      <c r="N230" s="38">
        <f t="shared" si="25"/>
        <v>0</v>
      </c>
      <c r="O230" s="38">
        <f t="shared" si="25"/>
        <v>0</v>
      </c>
      <c r="P230" s="38">
        <f t="shared" si="25"/>
        <v>1</v>
      </c>
      <c r="Q230" s="38">
        <f t="shared" si="25"/>
        <v>0</v>
      </c>
      <c r="R230" s="38">
        <f t="shared" si="25"/>
        <v>1</v>
      </c>
      <c r="S230" s="38">
        <f t="shared" si="25"/>
        <v>0</v>
      </c>
      <c r="T230" s="38">
        <f t="shared" si="25"/>
        <v>0</v>
      </c>
    </row>
    <row r="231" spans="1:21" ht="22.5" customHeight="1">
      <c r="A231" s="27"/>
      <c r="B231" s="39"/>
      <c r="C231" s="36" t="s">
        <v>81</v>
      </c>
      <c r="D231" s="38">
        <f aca="true" t="shared" si="26" ref="D231:T231">D35+D63+D91+D119+D147+D175+D203</f>
        <v>6</v>
      </c>
      <c r="E231" s="38">
        <f t="shared" si="26"/>
        <v>0</v>
      </c>
      <c r="F231" s="38">
        <f t="shared" si="26"/>
        <v>5</v>
      </c>
      <c r="G231" s="38">
        <f t="shared" si="26"/>
        <v>1</v>
      </c>
      <c r="H231" s="38">
        <f t="shared" si="26"/>
        <v>0</v>
      </c>
      <c r="I231" s="38">
        <f t="shared" si="26"/>
        <v>0</v>
      </c>
      <c r="J231" s="38">
        <f t="shared" si="26"/>
        <v>1</v>
      </c>
      <c r="K231" s="38">
        <f t="shared" si="26"/>
        <v>1</v>
      </c>
      <c r="L231" s="38">
        <f t="shared" si="26"/>
        <v>0</v>
      </c>
      <c r="M231" s="38">
        <f t="shared" si="26"/>
        <v>0</v>
      </c>
      <c r="N231" s="38">
        <f t="shared" si="26"/>
        <v>0</v>
      </c>
      <c r="O231" s="38">
        <f t="shared" si="26"/>
        <v>0</v>
      </c>
      <c r="P231" s="38">
        <f t="shared" si="26"/>
        <v>0</v>
      </c>
      <c r="Q231" s="38">
        <f t="shared" si="26"/>
        <v>0</v>
      </c>
      <c r="R231" s="38">
        <f t="shared" si="26"/>
        <v>0</v>
      </c>
      <c r="S231" s="38">
        <f t="shared" si="26"/>
        <v>0</v>
      </c>
      <c r="T231" s="38">
        <f t="shared" si="26"/>
        <v>0</v>
      </c>
      <c r="U231" s="66"/>
    </row>
    <row r="232" spans="1:20" ht="23.25" customHeight="1">
      <c r="A232" s="28"/>
      <c r="B232" s="40"/>
      <c r="C232" s="36" t="s">
        <v>29</v>
      </c>
      <c r="D232" s="38">
        <f aca="true" t="shared" si="27" ref="D232:T232">D36+D64+D92+D120+D148+D176+D204</f>
        <v>73</v>
      </c>
      <c r="E232" s="38">
        <f t="shared" si="27"/>
        <v>0</v>
      </c>
      <c r="F232" s="38">
        <f t="shared" si="27"/>
        <v>62</v>
      </c>
      <c r="G232" s="38">
        <f t="shared" si="27"/>
        <v>11</v>
      </c>
      <c r="H232" s="38">
        <f t="shared" si="27"/>
        <v>0</v>
      </c>
      <c r="I232" s="38">
        <f t="shared" si="27"/>
        <v>4</v>
      </c>
      <c r="J232" s="38">
        <f t="shared" si="27"/>
        <v>15</v>
      </c>
      <c r="K232" s="38">
        <f t="shared" si="27"/>
        <v>2</v>
      </c>
      <c r="L232" s="38">
        <f t="shared" si="27"/>
        <v>13</v>
      </c>
      <c r="M232" s="38">
        <f t="shared" si="27"/>
        <v>0</v>
      </c>
      <c r="N232" s="38">
        <f t="shared" si="27"/>
        <v>0</v>
      </c>
      <c r="O232" s="38">
        <f t="shared" si="27"/>
        <v>0</v>
      </c>
      <c r="P232" s="38">
        <f t="shared" si="27"/>
        <v>8</v>
      </c>
      <c r="Q232" s="38">
        <f t="shared" si="27"/>
        <v>2</v>
      </c>
      <c r="R232" s="38">
        <f t="shared" si="27"/>
        <v>7</v>
      </c>
      <c r="S232" s="38">
        <f t="shared" si="27"/>
        <v>1</v>
      </c>
      <c r="T232" s="38">
        <f t="shared" si="27"/>
        <v>0</v>
      </c>
    </row>
    <row r="233" spans="2:20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5" spans="2:20" ht="15">
      <c r="B235" s="13" t="s">
        <v>38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7" spans="2:14" ht="63.75" customHeight="1">
      <c r="B237" s="115" t="s">
        <v>106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</sheetData>
  <sheetProtection/>
  <mergeCells count="10">
    <mergeCell ref="B237:N237"/>
    <mergeCell ref="B205:T205"/>
    <mergeCell ref="Q6:R6"/>
    <mergeCell ref="E6:G6"/>
    <mergeCell ref="A5:T5"/>
    <mergeCell ref="B1:F1"/>
    <mergeCell ref="B2:H2"/>
    <mergeCell ref="B3:O3"/>
    <mergeCell ref="B4:T4"/>
    <mergeCell ref="M6:N6"/>
  </mergeCells>
  <printOptions/>
  <pageMargins left="0.3937007874015748" right="0.1968503937007874" top="0.5905511811023623" bottom="0.1968503937007874" header="0.5118110236220472" footer="0.5118110236220472"/>
  <pageSetup fitToHeight="7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Семенова</cp:lastModifiedBy>
  <cp:lastPrinted>2015-01-22T04:17:25Z</cp:lastPrinted>
  <dcterms:created xsi:type="dcterms:W3CDTF">2010-11-12T13:16:09Z</dcterms:created>
  <dcterms:modified xsi:type="dcterms:W3CDTF">2015-01-23T03:19:58Z</dcterms:modified>
  <cp:category/>
  <cp:version/>
  <cp:contentType/>
  <cp:contentStatus/>
</cp:coreProperties>
</file>